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4"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CO35" i="9"/>
  <c r="BW35" i="9"/>
  <c r="BE35" i="9"/>
  <c r="CO34" i="9"/>
  <c r="BW34" i="9"/>
  <c r="C34" i="9"/>
  <c r="C35" i="9" l="1"/>
  <c r="C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AM35" i="9" s="1"/>
  <c r="BE34" i="9" s="1"/>
</calcChain>
</file>

<file path=xl/sharedStrings.xml><?xml version="1.0" encoding="utf-8"?>
<sst xmlns="http://schemas.openxmlformats.org/spreadsheetml/2006/main" count="1131" uniqueCount="567">
  <si>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</si>
  <si>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</si>
  <si>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</si>
  <si>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</si>
  <si>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</si>
  <si>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</si>
  <si>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</si>
  <si>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</si>
  <si>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</si>
  <si>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</si>
  <si>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</si>
  <si>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</si>
  <si>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</si>
  <si>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</si>
  <si>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</si>
  <si>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</si>
  <si>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</si>
  <si>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</si>
  <si>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</si>
  <si>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</si>
  <si>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</si>
  <si>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</si>
  <si>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</si>
  <si>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</si>
  <si>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</si>
  <si>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</si>
  <si>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</si>
  <si>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</si>
  <si>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</si>
  <si>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</si>
  <si>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</si>
  <si>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</si>
  <si>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</si>
  <si>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</si>
  <si>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</si>
  <si>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</si>
  <si>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</si>
  <si>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</si>
  <si>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</si>
  <si>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</si>
  <si>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</si>
  <si>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</si>
  <si>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</si>
  <si>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</si>
  <si>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</si>
  <si>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</si>
  <si>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</si>
  <si>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</si>
  <si>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</si>
  <si>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</si>
  <si>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</si>
  <si>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</si>
  <si>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</si>
  <si>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</si>
  <si>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</si>
  <si>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</si>
  <si>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</si>
  <si>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</si>
  <si>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</si>
  <si>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</si>
  <si>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</si>
  <si>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</si>
  <si>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</si>
  <si>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</si>
  <si>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</si>
  <si>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</si>
  <si>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</si>
  <si>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</si>
  <si>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</si>
  <si>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Ⅰ－２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</si>
  <si>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</si>
  <si>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</si>
  <si>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</si>
  <si>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</si>
  <si>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</si>
  <si>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</si>
  <si>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</si>
  <si>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</si>
  <si>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</si>
  <si>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</si>
  <si>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</si>
  <si>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</si>
  <si>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すさみ町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</si>
  <si>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</si>
  <si>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</si>
  <si>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</si>
  <si>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</si>
  <si>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</si>
  <si>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</si>
  <si>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</si>
  <si>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</si>
  <si>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</si>
  <si>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</si>
  <si>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</si>
  <si>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</si>
  <si>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</si>
  <si>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</si>
  <si>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</si>
  <si>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</si>
  <si>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</si>
  <si>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</si>
  <si>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</si>
  <si>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</si>
  <si>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</si>
  <si>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</si>
  <si>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</si>
  <si>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t>
    <phoneticPr fontId="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</si>
  <si>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</si>
  <si>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</si>
  <si>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</si>
  <si>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</si>
  <si>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</si>
  <si>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</si>
  <si>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</si>
  <si>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</si>
  <si>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</si>
  <si>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</si>
  <si>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</si>
  <si>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</si>
  <si>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</si>
  <si>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</si>
  <si>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</si>
  <si>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</si>
  <si>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</si>
  <si>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</si>
  <si>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</si>
  <si>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</si>
  <si>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</si>
  <si>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</si>
  <si>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</si>
  <si>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</si>
  <si>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</si>
  <si>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</si>
  <si>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</si>
  <si>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</si>
  <si>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</si>
  <si>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</si>
  <si>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18"/>
  </si>
  <si>
    <t>うち日本人(％)</t>
    <phoneticPr fontId="5"/>
  </si>
  <si>
    <t>-2.2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</si>
  <si>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</si>
  <si>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</si>
  <si>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</si>
  <si>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</si>
  <si>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</si>
  <si>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</si>
  <si>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</si>
  <si>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</si>
  <si>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</si>
  <si>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</si>
  <si>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</si>
  <si>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</si>
  <si>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</si>
  <si>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</si>
  <si>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</si>
  <si>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</si>
  <si>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</si>
  <si>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</si>
  <si>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</si>
  <si>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</si>
  <si>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</si>
  <si>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</si>
  <si>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</si>
  <si>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</si>
  <si>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</si>
  <si>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</si>
  <si>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</si>
  <si>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</si>
  <si>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</si>
  <si>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</si>
  <si>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</si>
  <si>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</si>
  <si>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</si>
  <si>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</si>
  <si>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</si>
  <si>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</si>
  <si>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</si>
  <si>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</si>
  <si>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</si>
  <si>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</si>
  <si>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</si>
  <si>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</si>
  <si>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</si>
  <si>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</si>
  <si>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</si>
  <si>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</si>
  <si>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</si>
  <si>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</si>
  <si>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</si>
  <si>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</si>
  <si>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</si>
  <si>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</si>
  <si>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</si>
  <si>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</si>
  <si>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</si>
  <si>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</si>
  <si>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</si>
  <si>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</si>
  <si>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和歌山県すさみ町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</si>
  <si>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</si>
  <si>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</si>
  <si>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</si>
  <si>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</si>
  <si>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</si>
  <si>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</si>
  <si>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</si>
  <si>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</si>
  <si>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</si>
  <si>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</si>
  <si>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</si>
  <si>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</si>
  <si>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</si>
  <si>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</si>
  <si>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</si>
  <si>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</si>
  <si>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</si>
  <si>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</si>
  <si>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</si>
  <si>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</si>
  <si>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</si>
  <si>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</si>
  <si>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</si>
  <si>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</si>
  <si>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</si>
  <si>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</si>
  <si>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</si>
  <si>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</si>
  <si>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</si>
  <si>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</si>
  <si>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</si>
  <si>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</si>
  <si>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</si>
  <si>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</si>
  <si>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</si>
  <si>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</si>
  <si>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</si>
  <si>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</si>
  <si>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</si>
  <si>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</si>
  <si>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</si>
  <si>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</si>
  <si>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</si>
  <si>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</si>
  <si>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</si>
  <si>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</si>
  <si>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</si>
  <si>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</si>
  <si>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</si>
  <si>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</si>
  <si>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</si>
  <si>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</si>
  <si>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</si>
  <si>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</si>
  <si>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</si>
  <si>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</si>
  <si>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</si>
  <si>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</si>
  <si>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</si>
  <si>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</si>
  <si>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</si>
  <si>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</si>
  <si>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</si>
  <si>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</si>
  <si>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</si>
  <si>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</si>
  <si>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</si>
  <si>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</si>
  <si>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</si>
  <si>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</si>
  <si>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</si>
  <si>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</si>
  <si>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</si>
  <si>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</si>
  <si>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</si>
  <si>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</si>
  <si>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</si>
  <si>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</si>
  <si>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</si>
  <si>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</si>
  <si>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</si>
  <si>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</si>
  <si>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</si>
  <si>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</si>
  <si>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</si>
  <si>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</si>
  <si>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</si>
  <si>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</si>
  <si>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</si>
  <si>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</si>
  <si>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</si>
  <si>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</si>
  <si>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</si>
  <si>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</si>
  <si>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</si>
  <si>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</si>
  <si>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</si>
  <si>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</si>
  <si>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</si>
  <si>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</si>
  <si>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</si>
  <si>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</si>
  <si>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</si>
  <si>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</si>
  <si>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</si>
  <si>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</si>
  <si>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</si>
  <si>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</si>
  <si>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</si>
  <si>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</si>
  <si>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</si>
  <si>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</si>
  <si>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</si>
  <si>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</si>
  <si>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</si>
  <si>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</si>
  <si>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</si>
  <si>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</si>
  <si>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</si>
  <si>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</si>
  <si>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</si>
  <si>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</si>
  <si>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</si>
  <si>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</si>
  <si>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</si>
  <si>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</si>
  <si>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</si>
  <si>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</si>
  <si>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</si>
  <si>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</si>
  <si>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</si>
  <si>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</si>
  <si>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</si>
  <si>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</si>
  <si>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</si>
  <si>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</si>
  <si>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</si>
  <si>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</si>
  <si>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</si>
  <si>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</si>
  <si>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</si>
  <si>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</si>
  <si>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</si>
  <si>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</si>
  <si>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</si>
  <si>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</si>
  <si>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</si>
  <si>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</si>
  <si>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和歌山県すさみ町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</si>
  <si>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</si>
  <si>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</si>
  <si>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</si>
  <si>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</si>
  <si>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</si>
  <si>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</si>
  <si>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</si>
  <si>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</si>
  <si>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</si>
  <si>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</si>
  <si>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</si>
  <si>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</si>
  <si>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</si>
  <si>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</si>
  <si>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</si>
  <si>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</si>
  <si>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</si>
  <si>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</si>
  <si>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</si>
  <si>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</si>
  <si>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教育奨学金貸与基金</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</si>
  <si>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</si>
  <si>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</si>
  <si>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</si>
  <si>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</si>
  <si>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</si>
  <si>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</si>
  <si>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</si>
  <si>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</si>
  <si>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</si>
  <si>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</si>
  <si>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</si>
  <si>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</si>
  <si>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</si>
  <si>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</si>
  <si>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</si>
  <si>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</si>
  <si>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</si>
  <si>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</si>
  <si>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</si>
  <si>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国保すさみ病院事業会計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</si>
  <si>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</si>
  <si>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</si>
  <si>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</si>
  <si>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</si>
  <si>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</si>
  <si>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</si>
  <si>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</si>
  <si>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</si>
  <si>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</si>
  <si>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</si>
  <si>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</si>
  <si>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</si>
  <si>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</si>
  <si>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</si>
  <si>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</si>
  <si>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</si>
  <si>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</si>
  <si>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</si>
  <si>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</si>
  <si>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</si>
  <si>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</si>
  <si>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</si>
  <si>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</si>
  <si>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</si>
  <si>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</si>
  <si>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</si>
  <si>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</si>
  <si>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</si>
  <si>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</si>
  <si>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</si>
  <si>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</si>
  <si>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</si>
  <si>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</si>
  <si>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</si>
  <si>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</si>
  <si>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</si>
  <si>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</si>
  <si>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</si>
  <si>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</si>
  <si>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</si>
  <si>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</si>
  <si>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</si>
  <si>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</si>
  <si>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</si>
  <si>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</si>
  <si>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</si>
  <si>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</si>
  <si>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</si>
  <si>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</si>
  <si>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</si>
  <si>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</si>
  <si>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</si>
  <si>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</si>
  <si>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</si>
  <si>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</si>
  <si>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</si>
  <si>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</si>
  <si>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</si>
  <si>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</si>
  <si>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</si>
  <si>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</si>
  <si>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</si>
  <si>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</si>
  <si>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</si>
  <si>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</si>
  <si>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</si>
  <si>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</si>
  <si>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</si>
  <si>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</si>
  <si>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</si>
  <si>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</si>
  <si>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</si>
  <si>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</si>
  <si>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</si>
  <si>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</si>
  <si>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</si>
  <si>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</si>
  <si>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</si>
  <si>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</si>
  <si>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</si>
  <si>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</si>
  <si>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</si>
  <si>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</si>
  <si>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</si>
  <si>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</si>
  <si>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</si>
  <si>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</si>
  <si>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</si>
  <si>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</si>
  <si>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</si>
  <si>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</si>
  <si>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</si>
  <si>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</si>
  <si>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</si>
  <si>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</si>
  <si>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</si>
  <si>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</si>
  <si>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</si>
  <si>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</si>
  <si>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</si>
  <si>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</si>
  <si>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</si>
  <si>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</si>
  <si>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</si>
  <si>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</si>
  <si>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</si>
  <si>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</si>
  <si>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</si>
  <si>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</si>
  <si>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</si>
  <si>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</si>
  <si>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</si>
  <si>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</si>
  <si>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</si>
  <si>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</si>
  <si>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</si>
  <si>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</si>
  <si>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</si>
  <si>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</si>
  <si>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</si>
  <si>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</si>
  <si>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</si>
  <si>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</si>
  <si>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</si>
  <si>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</si>
  <si>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</si>
  <si>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</si>
  <si>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</si>
  <si>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</si>
  <si>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</si>
  <si>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</si>
  <si>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</si>
  <si>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</si>
  <si>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</si>
  <si>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</si>
  <si>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</si>
  <si>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</si>
  <si>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0.30</t>
  </si>
  <si>
    <t>▲ 0.73</t>
  </si>
  <si>
    <t>▲ 8.03</t>
  </si>
  <si>
    <t>水道事業会計</t>
  </si>
  <si>
    <t>国保すさみ病院事業会計</t>
  </si>
  <si>
    <t>一般会計</t>
  </si>
  <si>
    <t>国民健康保険事業特別会計</t>
  </si>
  <si>
    <t>介護保険特別会計</t>
  </si>
  <si>
    <t>簡易水道事業特別会計</t>
  </si>
  <si>
    <t>後期高齢者医療特別会計</t>
  </si>
  <si>
    <t>教育奨学金貸与基金</t>
  </si>
  <si>
    <t>その他会計（赤字）</t>
  </si>
  <si>
    <t>その他会計（黒字）</t>
  </si>
  <si>
    <t>和歌山県市町村総合事務組合</t>
    <rPh sb="0" eb="3">
      <t>ワカヤマ</t>
    </rPh>
    <rPh sb="3" eb="4">
      <t>ケン</t>
    </rPh>
    <rPh sb="4" eb="7">
      <t>シチョウソン</t>
    </rPh>
    <rPh sb="7" eb="9">
      <t>ソウゴウ</t>
    </rPh>
    <rPh sb="9" eb="11">
      <t>ジム</t>
    </rPh>
    <rPh sb="11" eb="13">
      <t>クミアイ</t>
    </rPh>
    <phoneticPr fontId="2"/>
  </si>
  <si>
    <t>和歌山県地方税回収機構</t>
    <rPh sb="0" eb="3">
      <t>ワカヤマ</t>
    </rPh>
    <rPh sb="3" eb="4">
      <t>ケン</t>
    </rPh>
    <rPh sb="4" eb="7">
      <t>チホウゼイ</t>
    </rPh>
    <rPh sb="7" eb="9">
      <t>カイシュウ</t>
    </rPh>
    <rPh sb="9" eb="11">
      <t>キコウ</t>
    </rPh>
    <phoneticPr fontId="2"/>
  </si>
  <si>
    <t>田辺広域市町村圏組合</t>
    <rPh sb="0" eb="2">
      <t>タナベ</t>
    </rPh>
    <rPh sb="2" eb="4">
      <t>コウイキ</t>
    </rPh>
    <rPh sb="4" eb="7">
      <t>シチョウソン</t>
    </rPh>
    <rPh sb="7" eb="8">
      <t>ケン</t>
    </rPh>
    <rPh sb="8" eb="10">
      <t>クミアイ</t>
    </rPh>
    <phoneticPr fontId="2"/>
  </si>
  <si>
    <t>紀南地方老人福祉施設組合</t>
    <rPh sb="0" eb="1">
      <t>キ</t>
    </rPh>
    <rPh sb="1" eb="2">
      <t>ナン</t>
    </rPh>
    <rPh sb="2" eb="4">
      <t>チホウ</t>
    </rPh>
    <rPh sb="4" eb="6">
      <t>ロウジン</t>
    </rPh>
    <rPh sb="6" eb="8">
      <t>フクシ</t>
    </rPh>
    <rPh sb="8" eb="10">
      <t>シセツ</t>
    </rPh>
    <rPh sb="10" eb="12">
      <t>クミアイ</t>
    </rPh>
    <phoneticPr fontId="2"/>
  </si>
  <si>
    <t>紀南地方老人福祉施設組合（公営企業会計）</t>
    <rPh sb="0" eb="1">
      <t>キ</t>
    </rPh>
    <rPh sb="1" eb="2">
      <t>ナン</t>
    </rPh>
    <rPh sb="2" eb="4">
      <t>チホウ</t>
    </rPh>
    <rPh sb="4" eb="6">
      <t>ロウジン</t>
    </rPh>
    <rPh sb="6" eb="8">
      <t>フクシ</t>
    </rPh>
    <rPh sb="8" eb="10">
      <t>シセツ</t>
    </rPh>
    <rPh sb="10" eb="12">
      <t>クミアイ</t>
    </rPh>
    <rPh sb="13" eb="15">
      <t>コウエイ</t>
    </rPh>
    <rPh sb="15" eb="17">
      <t>キギョウ</t>
    </rPh>
    <rPh sb="17" eb="19">
      <t>カイケイ</t>
    </rPh>
    <phoneticPr fontId="2"/>
  </si>
  <si>
    <t>紀南地方児童福祉施設組合</t>
    <rPh sb="0" eb="1">
      <t>キ</t>
    </rPh>
    <rPh sb="1" eb="2">
      <t>ナン</t>
    </rPh>
    <rPh sb="2" eb="4">
      <t>チホウ</t>
    </rPh>
    <rPh sb="4" eb="6">
      <t>ジドウ</t>
    </rPh>
    <rPh sb="6" eb="8">
      <t>フクシ</t>
    </rPh>
    <rPh sb="8" eb="10">
      <t>シセツ</t>
    </rPh>
    <rPh sb="10" eb="12">
      <t>クミアイ</t>
    </rPh>
    <phoneticPr fontId="2"/>
  </si>
  <si>
    <t>和歌山県後期高齢者医療広域連合</t>
    <rPh sb="0" eb="3">
      <t>ワカヤマ</t>
    </rPh>
    <rPh sb="3" eb="4">
      <t>ケン</t>
    </rPh>
    <rPh sb="4" eb="6">
      <t>コウキ</t>
    </rPh>
    <rPh sb="6" eb="9">
      <t>コウレイシャ</t>
    </rPh>
    <rPh sb="9" eb="11">
      <t>イリョウ</t>
    </rPh>
    <rPh sb="11" eb="13">
      <t>コウイキ</t>
    </rPh>
    <rPh sb="13" eb="15">
      <t>レンゴウ</t>
    </rPh>
    <phoneticPr fontId="2"/>
  </si>
  <si>
    <t>和歌山県後期高齢者医療広域連合（特別会計）</t>
    <rPh sb="0" eb="3">
      <t>ワカヤマ</t>
    </rPh>
    <rPh sb="3" eb="4">
      <t>ケン</t>
    </rPh>
    <rPh sb="4" eb="6">
      <t>コウキ</t>
    </rPh>
    <rPh sb="6" eb="9">
      <t>コウレイシャ</t>
    </rPh>
    <rPh sb="9" eb="11">
      <t>イリョウ</t>
    </rPh>
    <rPh sb="11" eb="13">
      <t>コウイキ</t>
    </rPh>
    <rPh sb="13" eb="15">
      <t>レンゴウ</t>
    </rPh>
    <rPh sb="16" eb="18">
      <t>トクベツ</t>
    </rPh>
    <rPh sb="18" eb="20">
      <t>カイケイ</t>
    </rPh>
    <phoneticPr fontId="2"/>
  </si>
  <si>
    <t>大辺路衛生施設組合</t>
    <rPh sb="0" eb="1">
      <t>オオ</t>
    </rPh>
    <rPh sb="1" eb="2">
      <t>ヘ</t>
    </rPh>
    <rPh sb="2" eb="3">
      <t>ジ</t>
    </rPh>
    <rPh sb="3" eb="5">
      <t>エイセイ</t>
    </rPh>
    <rPh sb="5" eb="7">
      <t>シセツ</t>
    </rPh>
    <rPh sb="7" eb="9">
      <t>クミアイ</t>
    </rPh>
    <phoneticPr fontId="2"/>
  </si>
  <si>
    <t>紀南環境広域施設組合</t>
    <rPh sb="0" eb="1">
      <t>キ</t>
    </rPh>
    <rPh sb="1" eb="2">
      <t>ナン</t>
    </rPh>
    <rPh sb="2" eb="4">
      <t>カンキョウ</t>
    </rPh>
    <rPh sb="4" eb="6">
      <t>コウイキ</t>
    </rPh>
    <rPh sb="6" eb="8">
      <t>シセツ</t>
    </rPh>
    <rPh sb="8" eb="10">
      <t>クミアイ</t>
    </rPh>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</si>
  <si>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</si>
  <si>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</si>
  <si>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</si>
  <si>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</si>
  <si>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</si>
  <si>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</si>
  <si>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</si>
  <si>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</si>
  <si>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</si>
  <si>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</si>
  <si>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</si>
  <si>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</si>
  <si>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</si>
  <si>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</si>
  <si>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</si>
  <si>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将来負担比率は、ここ数年マイナス算定となっており、実質公債費比率についても、類似団体内平均に近い数値で推移しており、適正な水準を維持していると考えている。</t>
    <rPh sb="1" eb="3">
      <t>ショウライ</t>
    </rPh>
    <rPh sb="3" eb="5">
      <t>フタン</t>
    </rPh>
    <rPh sb="5" eb="7">
      <t>ヒリツ</t>
    </rPh>
    <rPh sb="11" eb="13">
      <t>スウネン</t>
    </rPh>
    <rPh sb="17" eb="19">
      <t>サンテイ</t>
    </rPh>
    <rPh sb="26" eb="28">
      <t>ジッシツ</t>
    </rPh>
    <rPh sb="28" eb="31">
      <t>コウサイヒ</t>
    </rPh>
    <rPh sb="31" eb="33">
      <t>ヒリツ</t>
    </rPh>
    <rPh sb="39" eb="41">
      <t>ルイジ</t>
    </rPh>
    <rPh sb="41" eb="43">
      <t>ダンタイ</t>
    </rPh>
    <rPh sb="43" eb="44">
      <t>ナイ</t>
    </rPh>
    <rPh sb="44" eb="46">
      <t>ヘイキン</t>
    </rPh>
    <rPh sb="47" eb="48">
      <t>チカ</t>
    </rPh>
    <rPh sb="49" eb="51">
      <t>スウチ</t>
    </rPh>
    <rPh sb="52" eb="54">
      <t>スイイ</t>
    </rPh>
    <rPh sb="59" eb="61">
      <t>テキセイ</t>
    </rPh>
    <rPh sb="62" eb="64">
      <t>スイジュン</t>
    </rPh>
    <rPh sb="65" eb="67">
      <t>イジ</t>
    </rPh>
    <rPh sb="72" eb="73">
      <t>カンガ</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</si>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</sst>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185018</c:v>
                </c:pt>
                <c:pt idx="1">
                  <c:v>238802</c:v>
                </c:pt>
                <c:pt idx="2">
                  <c:v>288550</c:v>
                </c:pt>
                <c:pt idx="3">
                  <c:v>287914</c:v>
                </c:pt>
                <c:pt idx="4">
                  <c:v>310300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118964</c:v>
                </c:pt>
                <c:pt idx="1">
                  <c:v>108810</c:v>
                </c:pt>
                <c:pt idx="2">
                  <c:v>169052</c:v>
                </c:pt>
                <c:pt idx="3">
                  <c:v>225539</c:v>
                </c:pt>
                <c:pt idx="4">
                  <c:v>256875</c:v>
                </c:pt>
              </c:numCache>
            </c:numRef>
          </c:val>
          <c:smooth val="0"/>
        </c:ser>
        <c:dLbls>
          <c:showLegendKey val="0"/>
          <c:showVal val="0"/>
          <c:showCatName val="0"/>
          <c:showSerName val="0"/>
          <c:showPercent val="0"/>
          <c:showBubbleSize val="0"/>
        </c:dLbls>
        <c:marker val="1"/>
        <c:smooth val="0"/>
        <c:axId val="68516864"/>
        <c:axId val="68543616"/>
      </c:lineChart>
      <c:catAx>
        <c:axId val="6851686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8543616"/>
        <c:crosses val="autoZero"/>
        <c:auto val="1"/>
        <c:lblAlgn val="ctr"/>
        <c:lblOffset val="100"/>
        <c:tickLblSkip val="1"/>
        <c:tickMarkSkip val="1"/>
        <c:noMultiLvlLbl val="0"/>
      </c:catAx>
      <c:valAx>
        <c:axId val="68543616"/>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85168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5.03</c:v>
                </c:pt>
                <c:pt idx="1">
                  <c:v>5.58</c:v>
                </c:pt>
                <c:pt idx="2">
                  <c:v>5.37</c:v>
                </c:pt>
                <c:pt idx="3">
                  <c:v>4.37</c:v>
                </c:pt>
                <c:pt idx="4">
                  <c:v>2.41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76.45</c:v>
                </c:pt>
                <c:pt idx="1">
                  <c:v>75.5</c:v>
                </c:pt>
                <c:pt idx="2">
                  <c:v>76.73</c:v>
                </c:pt>
                <c:pt idx="3">
                  <c:v>73.02</c:v>
                </c:pt>
                <c:pt idx="4">
                  <c:v>68.67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68577152"/>
        <c:axId val="685875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0.7</c:v>
                </c:pt>
                <c:pt idx="1">
                  <c:v>0.61</c:v>
                </c:pt>
                <c:pt idx="2">
                  <c:v>-0.3</c:v>
                </c:pt>
                <c:pt idx="3">
                  <c:v>-0.73</c:v>
                </c:pt>
                <c:pt idx="4">
                  <c:v>-8.0299999999999994</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68577152"/>
        <c:axId val="68587520"/>
      </c:lineChart>
      <c:catAx>
        <c:axId val="68577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8587520"/>
        <c:crosses val="autoZero"/>
        <c:auto val="1"/>
        <c:lblAlgn val="ctr"/>
        <c:lblOffset val="100"/>
        <c:tickLblSkip val="1"/>
        <c:tickMarkSkip val="1"/>
        <c:noMultiLvlLbl val="0"/>
      </c:catAx>
      <c:valAx>
        <c:axId val="68587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8577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教育奨学金貸与基金</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7.0000000000000007E-2</c:v>
                </c:pt>
                <c:pt idx="2">
                  <c:v>#N/A</c:v>
                </c:pt>
                <c:pt idx="3">
                  <c:v>0.12</c:v>
                </c:pt>
                <c:pt idx="4">
                  <c:v>#N/A</c:v>
                </c:pt>
                <c:pt idx="5">
                  <c:v>0.65</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1.29</c:v>
                </c:pt>
                <c:pt idx="2">
                  <c:v>#N/A</c:v>
                </c:pt>
                <c:pt idx="3">
                  <c:v>0.9</c:v>
                </c:pt>
                <c:pt idx="4">
                  <c:v>#N/A</c:v>
                </c:pt>
                <c:pt idx="5">
                  <c:v>1.36</c:v>
                </c:pt>
                <c:pt idx="6">
                  <c:v>#N/A</c:v>
                </c:pt>
                <c:pt idx="7">
                  <c:v>1.68</c:v>
                </c:pt>
                <c:pt idx="8">
                  <c:v>#N/A</c:v>
                </c:pt>
                <c:pt idx="9">
                  <c:v>2.29</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1.56</c:v>
                </c:pt>
                <c:pt idx="2">
                  <c:v>#N/A</c:v>
                </c:pt>
                <c:pt idx="3">
                  <c:v>2.31</c:v>
                </c:pt>
                <c:pt idx="4">
                  <c:v>#N/A</c:v>
                </c:pt>
                <c:pt idx="5">
                  <c:v>2.33</c:v>
                </c:pt>
                <c:pt idx="6">
                  <c:v>#N/A</c:v>
                </c:pt>
                <c:pt idx="7">
                  <c:v>2.39</c:v>
                </c:pt>
                <c:pt idx="8">
                  <c:v>#N/A</c:v>
                </c:pt>
                <c:pt idx="9">
                  <c:v>2.31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5.03</c:v>
                </c:pt>
                <c:pt idx="2">
                  <c:v>#N/A</c:v>
                </c:pt>
                <c:pt idx="3">
                  <c:v>5.57</c:v>
                </c:pt>
                <c:pt idx="4">
                  <c:v>#N/A</c:v>
                </c:pt>
                <c:pt idx="5">
                  <c:v>5.36</c:v>
                </c:pt>
                <c:pt idx="6">
                  <c:v>#N/A</c:v>
                </c:pt>
                <c:pt idx="7">
                  <c:v>4.37</c:v>
                </c:pt>
                <c:pt idx="8">
                  <c:v>#N/A</c:v>
                </c:pt>
                <c:pt idx="9">
                  <c:v>3.91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国保すさみ病院事業会計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7.6</c:v>
                </c:pt>
                <c:pt idx="2">
                  <c:v>#N/A</c:v>
                </c:pt>
                <c:pt idx="3">
                  <c:v>9.1199999999999992</c:v>
                </c:pt>
                <c:pt idx="4">
                  <c:v>#N/A</c:v>
                </c:pt>
                <c:pt idx="5">
                  <c:v>5.55</c:v>
                </c:pt>
                <c:pt idx="6">
                  <c:v>#N/A</c:v>
                </c:pt>
                <c:pt idx="7">
                  <c:v>4.0999999999999996</c:v>
                </c:pt>
                <c:pt idx="8">
                  <c:v>#N/A</c:v>
                </c:pt>
                <c:pt idx="9">
                  <c:v>5.23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5.27</c:v>
                </c:pt>
                <c:pt idx="2">
                  <c:v>#N/A</c:v>
                </c:pt>
                <c:pt idx="3">
                  <c:v>5.67</c:v>
                </c:pt>
                <c:pt idx="4">
                  <c:v>#N/A</c:v>
                </c:pt>
                <c:pt idx="5">
                  <c:v>6.12</c:v>
                </c:pt>
                <c:pt idx="6">
                  <c:v>#N/A</c:v>
                </c:pt>
                <c:pt idx="7">
                  <c:v>6.49</c:v>
                </c:pt>
                <c:pt idx="8">
                  <c:v>#N/A</c:v>
                </c:pt>
                <c:pt idx="9">
                  <c:v>7.24</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68698496"/>
        <c:axId val="68700032"/>
      </c:barChart>
      <c:catAx>
        <c:axId val="68698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8700032"/>
        <c:crosses val="autoZero"/>
        <c:auto val="1"/>
        <c:lblAlgn val="ctr"/>
        <c:lblOffset val="100"/>
        <c:tickLblSkip val="1"/>
        <c:tickMarkSkip val="1"/>
        <c:noMultiLvlLbl val="0"/>
      </c:catAx>
      <c:valAx>
        <c:axId val="68700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86984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302</c:v>
                </c:pt>
                <c:pt idx="5">
                  <c:v>342</c:v>
                </c:pt>
                <c:pt idx="8">
                  <c:v>337</c:v>
                </c:pt>
                <c:pt idx="11">
                  <c:v>350</c:v>
                </c:pt>
                <c:pt idx="14">
                  <c:v>345</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c:v>
                </c:pt>
                <c:pt idx="3">
                  <c:v>1</c:v>
                </c:pt>
                <c:pt idx="6">
                  <c:v>2</c:v>
                </c:pt>
                <c:pt idx="9">
                  <c:v>1</c:v>
                </c:pt>
                <c:pt idx="12">
                  <c:v>1</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7</c:v>
                </c:pt>
                <c:pt idx="3">
                  <c:v>3</c:v>
                </c:pt>
                <c:pt idx="6">
                  <c:v>8</c:v>
                </c:pt>
                <c:pt idx="9">
                  <c:v>10</c:v>
                </c:pt>
                <c:pt idx="12">
                  <c:v>14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458</c:v>
                </c:pt>
                <c:pt idx="3">
                  <c:v>491</c:v>
                </c:pt>
                <c:pt idx="6">
                  <c:v>477</c:v>
                </c:pt>
                <c:pt idx="9">
                  <c:v>474</c:v>
                </c:pt>
                <c:pt idx="12">
                  <c:v>466</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64801920"/>
        <c:axId val="1648040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164</c:v>
                </c:pt>
                <c:pt idx="2">
                  <c:v>#N/A</c:v>
                </c:pt>
                <c:pt idx="3">
                  <c:v>#N/A</c:v>
                </c:pt>
                <c:pt idx="4">
                  <c:v>153</c:v>
                </c:pt>
                <c:pt idx="5">
                  <c:v>#N/A</c:v>
                </c:pt>
                <c:pt idx="6">
                  <c:v>#N/A</c:v>
                </c:pt>
                <c:pt idx="7">
                  <c:v>150</c:v>
                </c:pt>
                <c:pt idx="8">
                  <c:v>#N/A</c:v>
                </c:pt>
                <c:pt idx="9">
                  <c:v>#N/A</c:v>
                </c:pt>
                <c:pt idx="10">
                  <c:v>135</c:v>
                </c:pt>
                <c:pt idx="11">
                  <c:v>#N/A</c:v>
                </c:pt>
                <c:pt idx="12">
                  <c:v>#N/A</c:v>
                </c:pt>
                <c:pt idx="13">
                  <c:v>136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64801920"/>
        <c:axId val="164804096"/>
      </c:lineChart>
      <c:catAx>
        <c:axId val="164801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4804096"/>
        <c:crosses val="autoZero"/>
        <c:auto val="1"/>
        <c:lblAlgn val="ctr"/>
        <c:lblOffset val="100"/>
        <c:tickLblSkip val="1"/>
        <c:tickMarkSkip val="1"/>
        <c:noMultiLvlLbl val="0"/>
      </c:catAx>
      <c:valAx>
        <c:axId val="164804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4801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3167</c:v>
                </c:pt>
                <c:pt idx="5">
                  <c:v>3225</c:v>
                </c:pt>
                <c:pt idx="8">
                  <c:v>3347</c:v>
                </c:pt>
                <c:pt idx="11">
                  <c:v>3273</c:v>
                </c:pt>
                <c:pt idx="14">
                  <c:v>3687</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120</c:v>
                </c:pt>
                <c:pt idx="5">
                  <c:v>112</c:v>
                </c:pt>
                <c:pt idx="8">
                  <c:v>111</c:v>
                </c:pt>
                <c:pt idx="11">
                  <c:v>99</c:v>
                </c:pt>
                <c:pt idx="14">
                  <c:v>83</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2572</c:v>
                </c:pt>
                <c:pt idx="5">
                  <c:v>3154</c:v>
                </c:pt>
                <c:pt idx="8">
                  <c:v>3385</c:v>
                </c:pt>
                <c:pt idx="11">
                  <c:v>3534</c:v>
                </c:pt>
                <c:pt idx="14">
                  <c:v>3484</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845</c:v>
                </c:pt>
                <c:pt idx="3">
                  <c:v>798</c:v>
                </c:pt>
                <c:pt idx="6">
                  <c:v>713</c:v>
                </c:pt>
                <c:pt idx="9">
                  <c:v>690</c:v>
                </c:pt>
                <c:pt idx="12">
                  <c:v>661</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45</c:v>
                </c:pt>
                <c:pt idx="3">
                  <c:v>38</c:v>
                </c:pt>
                <c:pt idx="6">
                  <c:v>32</c:v>
                </c:pt>
                <c:pt idx="9">
                  <c:v>27</c:v>
                </c:pt>
                <c:pt idx="12">
                  <c:v>22</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97</c:v>
                </c:pt>
                <c:pt idx="3">
                  <c:v>165</c:v>
                </c:pt>
                <c:pt idx="6">
                  <c:v>131</c:v>
                </c:pt>
                <c:pt idx="9">
                  <c:v>141</c:v>
                </c:pt>
                <c:pt idx="12">
                  <c:v>133</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4596</c:v>
                </c:pt>
                <c:pt idx="3">
                  <c:v>4409</c:v>
                </c:pt>
                <c:pt idx="6">
                  <c:v>4529</c:v>
                </c:pt>
                <c:pt idx="9">
                  <c:v>4820</c:v>
                </c:pt>
                <c:pt idx="12">
                  <c:v>5019</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65659008"/>
        <c:axId val="1656609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65659008"/>
        <c:axId val="165660928"/>
      </c:lineChart>
      <c:catAx>
        <c:axId val="165659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5660928"/>
        <c:crosses val="autoZero"/>
        <c:auto val="1"/>
        <c:lblAlgn val="ctr"/>
        <c:lblOffset val="100"/>
        <c:tickLblSkip val="1"/>
        <c:tickMarkSkip val="1"/>
        <c:noMultiLvlLbl val="0"/>
      </c:catAx>
      <c:valAx>
        <c:axId val="1656609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5659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64913920"/>
        <c:axId val="164915840"/>
      </c:scatterChart>
      <c:valAx>
        <c:axId val="16491392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4915840"/>
        <c:crosses val="autoZero"/>
        <c:crossBetween val="midCat"/>
      </c:valAx>
      <c:valAx>
        <c:axId val="16491584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49139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9.6</c:v>
                </c:pt>
                <c:pt idx="1">
                  <c:v>8.4</c:v>
                </c:pt>
                <c:pt idx="2">
                  <c:v>7.5</c:v>
                </c:pt>
                <c:pt idx="3">
                  <c:v>7</c:v>
                </c:pt>
                <c:pt idx="4">
                  <c:v>6.7</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9.6999999999999993</c:v>
                </c:pt>
                <c:pt idx="1">
                  <c:v>8.6</c:v>
                </c:pt>
                <c:pt idx="2">
                  <c:v>7.7</c:v>
                </c:pt>
                <c:pt idx="3">
                  <c:v>6.4</c:v>
                </c:pt>
                <c:pt idx="4">
                  <c:v>6.9</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72573440"/>
        <c:axId val="172575360"/>
      </c:scatterChart>
      <c:valAx>
        <c:axId val="172573440"/>
        <c:scaling>
          <c:orientation val="minMax"/>
          <c:max val="10"/>
          <c:min val="6.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2575360"/>
        <c:crosses val="autoZero"/>
        <c:crossBetween val="midCat"/>
      </c:valAx>
      <c:valAx>
        <c:axId val="1725753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257344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和歌山県すさみ町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年度実質公債費比率は、過去の大型事業に係る地方債の償還終了等による元利償還金の減少により、前年度と比較し、</a:t>
          </a:r>
          <a:r>
            <a:rPr kumimoji="1" lang="en-US" altLang="ja-JP" sz="1400">
              <a:latin typeface="ＭＳ ゴシック" pitchFamily="49" charset="-128"/>
              <a:ea typeface="ＭＳ ゴシック" pitchFamily="49" charset="-128"/>
            </a:rPr>
            <a:t>0.3</a:t>
          </a:r>
          <a:r>
            <a:rPr kumimoji="1" lang="ja-JP" altLang="en-US" sz="1400">
              <a:latin typeface="ＭＳ ゴシック" pitchFamily="49" charset="-128"/>
              <a:ea typeface="ＭＳ ゴシック" pitchFamily="49" charset="-128"/>
            </a:rPr>
            <a:t>ポイント改善され、</a:t>
          </a:r>
          <a:r>
            <a:rPr kumimoji="1" lang="en-US" altLang="ja-JP" sz="1400">
              <a:latin typeface="ＭＳ ゴシック" pitchFamily="49" charset="-128"/>
              <a:ea typeface="ＭＳ ゴシック" pitchFamily="49" charset="-128"/>
            </a:rPr>
            <a:t>6.7</a:t>
          </a:r>
          <a:r>
            <a:rPr kumimoji="1" lang="ja-JP" altLang="en-US" sz="1400">
              <a:latin typeface="ＭＳ ゴシック" pitchFamily="49" charset="-128"/>
              <a:ea typeface="ＭＳ ゴシック" pitchFamily="49" charset="-128"/>
            </a:rPr>
            <a:t>％となっているが、今後は、公共施設高台移転事業や防災対策事業等により、公債費の大幅な増加が見込まれるため、事業実施とともに比率が悪化すると考えられる。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地方債の発行の際には、事業実施の適正化を図り、事業の優先順位をつけるなど、十分な精査・抑制により公債費の適正化に努める。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和歌山県すさみ町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将来負担比率については、周参見保育所や津波避難施設の整備に充てた地方債借入実行により、地方債現在高が増加しているが、充当可能基金残高があるため、引き続きマイナス計上となっている。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今後も公共施設高台移転事業等を進めていけば、一般会計等にかかる地方債残高は増加し、基金の取り崩し等も発生することから、将来負担比率も増加すると見込んでいる。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今後の地方交付税の動向などにも注視し、計画的な基金の積立や地方債発行の抑制を行い、比率の抑制に努める。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和歌山県すさみ町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4,249
4,226
174.46
4,458,899
4,363,950
58,599
2,427,157
5,018,996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和歌山県すさみ町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4,249
4,226
174.46
4,458,899
4,363,950
58,599
2,427,157
5,018,996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和歌山県すさみ町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4,249
4,226
174.46
4,458,899
4,363,950
58,599
2,427,157
5,018,996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和歌山県すさみ町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4,249
4,226
174.46
4,458,899
4,363,950
58,599
2,427,157
5,018,996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当該指数については、前年度比</a:t>
          </a:r>
          <a:r>
            <a:rPr kumimoji="1" lang="en-US" altLang="ja-JP" sz="1300">
              <a:latin typeface="ＭＳ Ｐゴシック"/>
            </a:rPr>
            <a:t>+0.01</a:t>
          </a:r>
          <a:r>
            <a:rPr kumimoji="1" lang="ja-JP" altLang="en-US" sz="1300">
              <a:latin typeface="ＭＳ Ｐゴシック"/>
            </a:rPr>
            <a:t>ポイントの</a:t>
          </a:r>
          <a:r>
            <a:rPr kumimoji="1" lang="en-US" altLang="ja-JP" sz="1300">
              <a:latin typeface="ＭＳ Ｐゴシック"/>
            </a:rPr>
            <a:t>0.19</a:t>
          </a:r>
          <a:r>
            <a:rPr kumimoji="1" lang="ja-JP" altLang="en-US" sz="1300">
              <a:latin typeface="ＭＳ Ｐゴシック"/>
            </a:rPr>
            <a:t>となっている。</a:t>
          </a:r>
          <a:endParaRPr kumimoji="1" lang="en-US" altLang="ja-JP" sz="1300">
            <a:latin typeface="ＭＳ Ｐゴシック"/>
          </a:endParaRPr>
        </a:p>
        <a:p>
          <a:r>
            <a:rPr kumimoji="1" lang="ja-JP" altLang="en-US" sz="1300">
              <a:latin typeface="ＭＳ Ｐゴシック"/>
            </a:rPr>
            <a:t>　人口減少（毎年２％～３％減）も進み、町内に主力となる産業がないことなどの要因で、財政基盤が弱く、類似団体内平均値を下回っている。</a:t>
          </a:r>
          <a:endParaRPr kumimoji="1" lang="en-US" altLang="ja-JP" sz="1300">
            <a:latin typeface="ＭＳ Ｐゴシック"/>
          </a:endParaRPr>
        </a:p>
        <a:p>
          <a:r>
            <a:rPr kumimoji="1" lang="ja-JP" altLang="en-US" sz="1300">
              <a:latin typeface="ＭＳ Ｐゴシック"/>
            </a:rPr>
            <a:t>　今後の対策としては、第１次産業の育成等、財源の確保等があげられる。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70273</xdr:rowOff>
    </xdr:from>
    <xdr:to>
      <xdr:col>7</xdr:col>
      <xdr:colOff>152400</xdr:colOff>
      <xdr:row>45</xdr:row>
      <xdr:rowOff>33867</xdr:rowOff>
    </xdr:to>
    <xdr:cxnSp macro="">
      <xdr:nvCxnSpPr>
        <xdr:cNvPr id="62" name="直線コネクタ 61"/>
        <xdr:cNvCxnSpPr/>
      </xdr:nvCxnSpPr>
      <xdr:spPr>
        <a:xfrm flipV="1">
          <a:off x="4953000" y="6413923"/>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5944</xdr:rowOff>
    </xdr:from>
    <xdr:ext cx="762000" cy="259045"/>
    <xdr:sp macro="" textlink="">
      <xdr:nvSpPr>
        <xdr:cNvPr id="63" name="財政力最小値テキスト"/>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33867</xdr:rowOff>
    </xdr:from>
    <xdr:to>
      <xdr:col>7</xdr:col>
      <xdr:colOff>241300</xdr:colOff>
      <xdr:row>45</xdr:row>
      <xdr:rowOff>33867</xdr:rowOff>
    </xdr:to>
    <xdr:cxnSp macro="">
      <xdr:nvCxnSpPr>
        <xdr:cNvPr id="64" name="直線コネクタ 63"/>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156650</xdr:rowOff>
    </xdr:from>
    <xdr:ext cx="762000" cy="259045"/>
    <xdr:sp macro="" textlink="">
      <xdr:nvSpPr>
        <xdr:cNvPr id="65" name="財政力最大値テキスト"/>
        <xdr:cNvSpPr txBox="1"/>
      </xdr:nvSpPr>
      <xdr:spPr>
        <a:xfrm>
          <a:off x="5041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7</xdr:col>
      <xdr:colOff>63500</xdr:colOff>
      <xdr:row>37</xdr:row>
      <xdr:rowOff>70273</xdr:rowOff>
    </xdr:from>
    <xdr:to>
      <xdr:col>7</xdr:col>
      <xdr:colOff>241300</xdr:colOff>
      <xdr:row>37</xdr:row>
      <xdr:rowOff>70273</xdr:rowOff>
    </xdr:to>
    <xdr:cxnSp macro="">
      <xdr:nvCxnSpPr>
        <xdr:cNvPr id="66" name="直線コネクタ 65"/>
        <xdr:cNvCxnSpPr/>
      </xdr:nvCxnSpPr>
      <xdr:spPr>
        <a:xfrm>
          <a:off x="4864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92710</xdr:rowOff>
    </xdr:from>
    <xdr:to>
      <xdr:col>7</xdr:col>
      <xdr:colOff>152400</xdr:colOff>
      <xdr:row>44</xdr:row>
      <xdr:rowOff>100754</xdr:rowOff>
    </xdr:to>
    <xdr:cxnSp macro="">
      <xdr:nvCxnSpPr>
        <xdr:cNvPr id="67" name="直線コネクタ 66"/>
        <xdr:cNvCxnSpPr/>
      </xdr:nvCxnSpPr>
      <xdr:spPr>
        <a:xfrm flipV="1">
          <a:off x="4114800" y="763651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34307</xdr:rowOff>
    </xdr:from>
    <xdr:ext cx="762000" cy="259045"/>
    <xdr:sp macro="" textlink="">
      <xdr:nvSpPr>
        <xdr:cNvPr id="68" name="財政力平均値テキスト"/>
        <xdr:cNvSpPr txBox="1"/>
      </xdr:nvSpPr>
      <xdr:spPr>
        <a:xfrm>
          <a:off x="5041900" y="7406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69" name="フローチャート : 判断 68"/>
        <xdr:cNvSpPr/>
      </xdr:nvSpPr>
      <xdr:spPr>
        <a:xfrm>
          <a:off x="49022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100754</xdr:rowOff>
    </xdr:from>
    <xdr:to>
      <xdr:col>6</xdr:col>
      <xdr:colOff>0</xdr:colOff>
      <xdr:row>44</xdr:row>
      <xdr:rowOff>100754</xdr:rowOff>
    </xdr:to>
    <xdr:cxnSp macro="">
      <xdr:nvCxnSpPr>
        <xdr:cNvPr id="70" name="直線コネクタ 69"/>
        <xdr:cNvCxnSpPr/>
      </xdr:nvCxnSpPr>
      <xdr:spPr>
        <a:xfrm>
          <a:off x="3225800" y="76445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140970</xdr:rowOff>
    </xdr:from>
    <xdr:to>
      <xdr:col>6</xdr:col>
      <xdr:colOff>50800</xdr:colOff>
      <xdr:row>44</xdr:row>
      <xdr:rowOff>71120</xdr:rowOff>
    </xdr:to>
    <xdr:sp macro="" textlink="">
      <xdr:nvSpPr>
        <xdr:cNvPr id="71" name="フローチャート : 判断 70"/>
        <xdr:cNvSpPr/>
      </xdr:nvSpPr>
      <xdr:spPr>
        <a:xfrm>
          <a:off x="4064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81297</xdr:rowOff>
    </xdr:from>
    <xdr:ext cx="736600" cy="259045"/>
    <xdr:sp macro="" textlink="">
      <xdr:nvSpPr>
        <xdr:cNvPr id="72" name="テキスト ボックス 71"/>
        <xdr:cNvSpPr txBox="1"/>
      </xdr:nvSpPr>
      <xdr:spPr>
        <a:xfrm>
          <a:off x="3733800" y="7282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100754</xdr:rowOff>
    </xdr:from>
    <xdr:to>
      <xdr:col>4</xdr:col>
      <xdr:colOff>482600</xdr:colOff>
      <xdr:row>44</xdr:row>
      <xdr:rowOff>108796</xdr:rowOff>
    </xdr:to>
    <xdr:cxnSp macro="">
      <xdr:nvCxnSpPr>
        <xdr:cNvPr id="73" name="直線コネクタ 72"/>
        <xdr:cNvCxnSpPr/>
      </xdr:nvCxnSpPr>
      <xdr:spPr>
        <a:xfrm flipV="1">
          <a:off x="2336800" y="764455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44</xdr:row>
      <xdr:rowOff>1694</xdr:rowOff>
    </xdr:from>
    <xdr:to>
      <xdr:col>4</xdr:col>
      <xdr:colOff>533400</xdr:colOff>
      <xdr:row>44</xdr:row>
      <xdr:rowOff>103294</xdr:rowOff>
    </xdr:to>
    <xdr:sp macro="" textlink="">
      <xdr:nvSpPr>
        <xdr:cNvPr id="74" name="フローチャート : 判断 73"/>
        <xdr:cNvSpPr/>
      </xdr:nvSpPr>
      <xdr:spPr>
        <a:xfrm>
          <a:off x="3175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113471</xdr:rowOff>
    </xdr:from>
    <xdr:ext cx="762000" cy="259045"/>
    <xdr:sp macro="" textlink="">
      <xdr:nvSpPr>
        <xdr:cNvPr id="75" name="テキスト ボックス 74"/>
        <xdr:cNvSpPr txBox="1"/>
      </xdr:nvSpPr>
      <xdr:spPr>
        <a:xfrm>
          <a:off x="2844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108796</xdr:rowOff>
    </xdr:from>
    <xdr:to>
      <xdr:col>3</xdr:col>
      <xdr:colOff>279400</xdr:colOff>
      <xdr:row>44</xdr:row>
      <xdr:rowOff>108796</xdr:rowOff>
    </xdr:to>
    <xdr:cxnSp macro="">
      <xdr:nvCxnSpPr>
        <xdr:cNvPr id="76" name="直線コネクタ 75"/>
        <xdr:cNvCxnSpPr/>
      </xdr:nvCxnSpPr>
      <xdr:spPr>
        <a:xfrm>
          <a:off x="1447800" y="76525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157056</xdr:rowOff>
    </xdr:from>
    <xdr:to>
      <xdr:col>3</xdr:col>
      <xdr:colOff>330200</xdr:colOff>
      <xdr:row>44</xdr:row>
      <xdr:rowOff>87206</xdr:rowOff>
    </xdr:to>
    <xdr:sp macro="" textlink="">
      <xdr:nvSpPr>
        <xdr:cNvPr id="77" name="フローチャート : 判断 76"/>
        <xdr:cNvSpPr/>
      </xdr:nvSpPr>
      <xdr:spPr>
        <a:xfrm>
          <a:off x="2286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97383</xdr:rowOff>
    </xdr:from>
    <xdr:ext cx="762000" cy="259045"/>
    <xdr:sp macro="" textlink="">
      <xdr:nvSpPr>
        <xdr:cNvPr id="78" name="テキスト ボックス 77"/>
        <xdr:cNvSpPr txBox="1"/>
      </xdr:nvSpPr>
      <xdr:spPr>
        <a:xfrm>
          <a:off x="1955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79" name="フローチャート : 判断 78"/>
        <xdr:cNvSpPr/>
      </xdr:nvSpPr>
      <xdr:spPr>
        <a:xfrm>
          <a:off x="1397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105427</xdr:rowOff>
    </xdr:from>
    <xdr:ext cx="762000" cy="259045"/>
    <xdr:sp macro="" textlink="">
      <xdr:nvSpPr>
        <xdr:cNvPr id="80" name="テキスト ボックス 79"/>
        <xdr:cNvSpPr txBox="1"/>
      </xdr:nvSpPr>
      <xdr:spPr>
        <a:xfrm>
          <a:off x="1066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41910</xdr:rowOff>
    </xdr:from>
    <xdr:to>
      <xdr:col>7</xdr:col>
      <xdr:colOff>203200</xdr:colOff>
      <xdr:row>44</xdr:row>
      <xdr:rowOff>143510</xdr:rowOff>
    </xdr:to>
    <xdr:sp macro="" textlink="">
      <xdr:nvSpPr>
        <xdr:cNvPr id="86" name="円/楕円 85"/>
        <xdr:cNvSpPr/>
      </xdr:nvSpPr>
      <xdr:spPr>
        <a:xfrm>
          <a:off x="49022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148607</xdr:rowOff>
    </xdr:from>
    <xdr:ext cx="762000" cy="259045"/>
    <xdr:sp macro="" textlink="">
      <xdr:nvSpPr>
        <xdr:cNvPr id="87" name="財政力該当値テキスト"/>
        <xdr:cNvSpPr txBox="1"/>
      </xdr:nvSpPr>
      <xdr:spPr>
        <a:xfrm>
          <a:off x="5041900" y="752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49954</xdr:rowOff>
    </xdr:from>
    <xdr:to>
      <xdr:col>6</xdr:col>
      <xdr:colOff>50800</xdr:colOff>
      <xdr:row>44</xdr:row>
      <xdr:rowOff>151554</xdr:rowOff>
    </xdr:to>
    <xdr:sp macro="" textlink="">
      <xdr:nvSpPr>
        <xdr:cNvPr id="88" name="円/楕円 87"/>
        <xdr:cNvSpPr/>
      </xdr:nvSpPr>
      <xdr:spPr>
        <a:xfrm>
          <a:off x="4064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136331</xdr:rowOff>
    </xdr:from>
    <xdr:ext cx="736600" cy="259045"/>
    <xdr:sp macro="" textlink="">
      <xdr:nvSpPr>
        <xdr:cNvPr id="89" name="テキスト ボックス 88"/>
        <xdr:cNvSpPr txBox="1"/>
      </xdr:nvSpPr>
      <xdr:spPr>
        <a:xfrm>
          <a:off x="3733800" y="7680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49954</xdr:rowOff>
    </xdr:from>
    <xdr:to>
      <xdr:col>4</xdr:col>
      <xdr:colOff>533400</xdr:colOff>
      <xdr:row>44</xdr:row>
      <xdr:rowOff>151554</xdr:rowOff>
    </xdr:to>
    <xdr:sp macro="" textlink="">
      <xdr:nvSpPr>
        <xdr:cNvPr id="90" name="円/楕円 89"/>
        <xdr:cNvSpPr/>
      </xdr:nvSpPr>
      <xdr:spPr>
        <a:xfrm>
          <a:off x="3175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136331</xdr:rowOff>
    </xdr:from>
    <xdr:ext cx="762000" cy="259045"/>
    <xdr:sp macro="" textlink="">
      <xdr:nvSpPr>
        <xdr:cNvPr id="91" name="テキスト ボックス 90"/>
        <xdr:cNvSpPr txBox="1"/>
      </xdr:nvSpPr>
      <xdr:spPr>
        <a:xfrm>
          <a:off x="2844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57996</xdr:rowOff>
    </xdr:from>
    <xdr:to>
      <xdr:col>3</xdr:col>
      <xdr:colOff>330200</xdr:colOff>
      <xdr:row>44</xdr:row>
      <xdr:rowOff>159596</xdr:rowOff>
    </xdr:to>
    <xdr:sp macro="" textlink="">
      <xdr:nvSpPr>
        <xdr:cNvPr id="92" name="円/楕円 91"/>
        <xdr:cNvSpPr/>
      </xdr:nvSpPr>
      <xdr:spPr>
        <a:xfrm>
          <a:off x="2286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144373</xdr:rowOff>
    </xdr:from>
    <xdr:ext cx="762000" cy="259045"/>
    <xdr:sp macro="" textlink="">
      <xdr:nvSpPr>
        <xdr:cNvPr id="93" name="テキスト ボックス 92"/>
        <xdr:cNvSpPr txBox="1"/>
      </xdr:nvSpPr>
      <xdr:spPr>
        <a:xfrm>
          <a:off x="1955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57996</xdr:rowOff>
    </xdr:from>
    <xdr:to>
      <xdr:col>2</xdr:col>
      <xdr:colOff>127000</xdr:colOff>
      <xdr:row>44</xdr:row>
      <xdr:rowOff>159596</xdr:rowOff>
    </xdr:to>
    <xdr:sp macro="" textlink="">
      <xdr:nvSpPr>
        <xdr:cNvPr id="94" name="円/楕円 93"/>
        <xdr:cNvSpPr/>
      </xdr:nvSpPr>
      <xdr:spPr>
        <a:xfrm>
          <a:off x="1397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144373</xdr:rowOff>
    </xdr:from>
    <xdr:ext cx="762000" cy="259045"/>
    <xdr:sp macro="" textlink="">
      <xdr:nvSpPr>
        <xdr:cNvPr id="95" name="テキスト ボックス 94"/>
        <xdr:cNvSpPr txBox="1"/>
      </xdr:nvSpPr>
      <xdr:spPr>
        <a:xfrm>
          <a:off x="1066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経常収支比率は前年度比</a:t>
          </a:r>
          <a:r>
            <a:rPr kumimoji="1" lang="en-US" altLang="ja-JP" sz="1300">
              <a:latin typeface="ＭＳ Ｐゴシック"/>
            </a:rPr>
            <a:t>+2.2</a:t>
          </a:r>
          <a:r>
            <a:rPr kumimoji="1" lang="ja-JP" altLang="en-US" sz="1300">
              <a:latin typeface="ＭＳ Ｐゴシック"/>
            </a:rPr>
            <a:t>ポイントの</a:t>
          </a:r>
          <a:r>
            <a:rPr kumimoji="1" lang="en-US" altLang="ja-JP" sz="1300">
              <a:latin typeface="ＭＳ Ｐゴシック"/>
            </a:rPr>
            <a:t>90.7</a:t>
          </a:r>
          <a:r>
            <a:rPr kumimoji="1" lang="ja-JP" altLang="en-US" sz="1300">
              <a:latin typeface="ＭＳ Ｐゴシック"/>
            </a:rPr>
            <a:t>％となっており、類似団体内平均値を</a:t>
          </a:r>
          <a:r>
            <a:rPr kumimoji="1" lang="en-US" altLang="ja-JP" sz="1300">
              <a:latin typeface="ＭＳ Ｐゴシック"/>
            </a:rPr>
            <a:t>5.6</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増加要因としては、税収や地方交付税の減が比率の増につながっている。自主財源に乏しく、今後も大幅な増加は見込めないことから、地方交付税の動向に左右されやすい。</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8636</xdr:rowOff>
    </xdr:from>
    <xdr:to>
      <xdr:col>7</xdr:col>
      <xdr:colOff>152400</xdr:colOff>
      <xdr:row>66</xdr:row>
      <xdr:rowOff>157353</xdr:rowOff>
    </xdr:to>
    <xdr:cxnSp macro="">
      <xdr:nvCxnSpPr>
        <xdr:cNvPr id="123" name="直線コネクタ 122"/>
        <xdr:cNvCxnSpPr/>
      </xdr:nvCxnSpPr>
      <xdr:spPr>
        <a:xfrm flipV="1">
          <a:off x="4953000" y="10124186"/>
          <a:ext cx="0" cy="13488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129430</xdr:rowOff>
    </xdr:from>
    <xdr:ext cx="762000" cy="259045"/>
    <xdr:sp macro="" textlink="">
      <xdr:nvSpPr>
        <xdr:cNvPr id="124" name="財政構造の弾力性最小値テキスト"/>
        <xdr:cNvSpPr txBox="1"/>
      </xdr:nvSpPr>
      <xdr:spPr>
        <a:xfrm>
          <a:off x="5041900" y="11445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157353</xdr:rowOff>
    </xdr:from>
    <xdr:to>
      <xdr:col>7</xdr:col>
      <xdr:colOff>241300</xdr:colOff>
      <xdr:row>66</xdr:row>
      <xdr:rowOff>157353</xdr:rowOff>
    </xdr:to>
    <xdr:cxnSp macro="">
      <xdr:nvCxnSpPr>
        <xdr:cNvPr id="125" name="直線コネクタ 124"/>
        <xdr:cNvCxnSpPr/>
      </xdr:nvCxnSpPr>
      <xdr:spPr>
        <a:xfrm>
          <a:off x="4864100" y="11473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95013</xdr:rowOff>
    </xdr:from>
    <xdr:ext cx="762000" cy="259045"/>
    <xdr:sp macro="" textlink="">
      <xdr:nvSpPr>
        <xdr:cNvPr id="126" name="財政構造の弾力性最大値テキスト"/>
        <xdr:cNvSpPr txBox="1"/>
      </xdr:nvSpPr>
      <xdr:spPr>
        <a:xfrm>
          <a:off x="5041900" y="98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7</xdr:col>
      <xdr:colOff>63500</xdr:colOff>
      <xdr:row>59</xdr:row>
      <xdr:rowOff>8636</xdr:rowOff>
    </xdr:from>
    <xdr:to>
      <xdr:col>7</xdr:col>
      <xdr:colOff>241300</xdr:colOff>
      <xdr:row>59</xdr:row>
      <xdr:rowOff>8636</xdr:rowOff>
    </xdr:to>
    <xdr:cxnSp macro="">
      <xdr:nvCxnSpPr>
        <xdr:cNvPr id="127" name="直線コネクタ 126"/>
        <xdr:cNvCxnSpPr/>
      </xdr:nvCxnSpPr>
      <xdr:spPr>
        <a:xfrm>
          <a:off x="4864100" y="1012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97155</xdr:rowOff>
    </xdr:from>
    <xdr:to>
      <xdr:col>7</xdr:col>
      <xdr:colOff>152400</xdr:colOff>
      <xdr:row>65</xdr:row>
      <xdr:rowOff>150241</xdr:rowOff>
    </xdr:to>
    <xdr:cxnSp macro="">
      <xdr:nvCxnSpPr>
        <xdr:cNvPr id="128" name="直線コネクタ 127"/>
        <xdr:cNvCxnSpPr/>
      </xdr:nvCxnSpPr>
      <xdr:spPr>
        <a:xfrm>
          <a:off x="4114800" y="11241405"/>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152290</xdr:rowOff>
    </xdr:from>
    <xdr:ext cx="762000" cy="259045"/>
    <xdr:sp macro="" textlink="">
      <xdr:nvSpPr>
        <xdr:cNvPr id="129" name="財政構造の弾力性平均値テキスト"/>
        <xdr:cNvSpPr txBox="1"/>
      </xdr:nvSpPr>
      <xdr:spPr>
        <a:xfrm>
          <a:off x="5041900" y="10953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85.1</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135763</xdr:rowOff>
    </xdr:from>
    <xdr:to>
      <xdr:col>7</xdr:col>
      <xdr:colOff>203200</xdr:colOff>
      <xdr:row>65</xdr:row>
      <xdr:rowOff>65913</xdr:rowOff>
    </xdr:to>
    <xdr:sp macro="" textlink="">
      <xdr:nvSpPr>
        <xdr:cNvPr id="130" name="フローチャート : 判断 129"/>
        <xdr:cNvSpPr/>
      </xdr:nvSpPr>
      <xdr:spPr>
        <a:xfrm>
          <a:off x="49022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97155</xdr:rowOff>
    </xdr:from>
    <xdr:to>
      <xdr:col>6</xdr:col>
      <xdr:colOff>0</xdr:colOff>
      <xdr:row>66</xdr:row>
      <xdr:rowOff>508</xdr:rowOff>
    </xdr:to>
    <xdr:cxnSp macro="">
      <xdr:nvCxnSpPr>
        <xdr:cNvPr id="131" name="直線コネクタ 130"/>
        <xdr:cNvCxnSpPr/>
      </xdr:nvCxnSpPr>
      <xdr:spPr>
        <a:xfrm flipV="1">
          <a:off x="3225800" y="11241405"/>
          <a:ext cx="8890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167259</xdr:rowOff>
    </xdr:from>
    <xdr:to>
      <xdr:col>6</xdr:col>
      <xdr:colOff>50800</xdr:colOff>
      <xdr:row>64</xdr:row>
      <xdr:rowOff>97409</xdr:rowOff>
    </xdr:to>
    <xdr:sp macro="" textlink="">
      <xdr:nvSpPr>
        <xdr:cNvPr id="132" name="フローチャート : 判断 131"/>
        <xdr:cNvSpPr/>
      </xdr:nvSpPr>
      <xdr:spPr>
        <a:xfrm>
          <a:off x="40640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107586</xdr:rowOff>
    </xdr:from>
    <xdr:ext cx="736600" cy="259045"/>
    <xdr:sp macro="" textlink="">
      <xdr:nvSpPr>
        <xdr:cNvPr id="133" name="テキスト ボックス 132"/>
        <xdr:cNvSpPr txBox="1"/>
      </xdr:nvSpPr>
      <xdr:spPr>
        <a:xfrm>
          <a:off x="3733800" y="10737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99568</xdr:rowOff>
    </xdr:from>
    <xdr:to>
      <xdr:col>4</xdr:col>
      <xdr:colOff>482600</xdr:colOff>
      <xdr:row>66</xdr:row>
      <xdr:rowOff>508</xdr:rowOff>
    </xdr:to>
    <xdr:cxnSp macro="">
      <xdr:nvCxnSpPr>
        <xdr:cNvPr id="134" name="直線コネクタ 133"/>
        <xdr:cNvCxnSpPr/>
      </xdr:nvCxnSpPr>
      <xdr:spPr>
        <a:xfrm>
          <a:off x="2336800" y="1124381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109220</xdr:rowOff>
    </xdr:from>
    <xdr:to>
      <xdr:col>4</xdr:col>
      <xdr:colOff>533400</xdr:colOff>
      <xdr:row>65</xdr:row>
      <xdr:rowOff>39370</xdr:rowOff>
    </xdr:to>
    <xdr:sp macro="" textlink="">
      <xdr:nvSpPr>
        <xdr:cNvPr id="135" name="フローチャート : 判断 134"/>
        <xdr:cNvSpPr/>
      </xdr:nvSpPr>
      <xdr:spPr>
        <a:xfrm>
          <a:off x="3175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49547</xdr:rowOff>
    </xdr:from>
    <xdr:ext cx="762000" cy="259045"/>
    <xdr:sp macro="" textlink="">
      <xdr:nvSpPr>
        <xdr:cNvPr id="136" name="テキスト ボックス 135"/>
        <xdr:cNvSpPr txBox="1"/>
      </xdr:nvSpPr>
      <xdr:spPr>
        <a:xfrm>
          <a:off x="2844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87503</xdr:rowOff>
    </xdr:from>
    <xdr:to>
      <xdr:col>3</xdr:col>
      <xdr:colOff>279400</xdr:colOff>
      <xdr:row>65</xdr:row>
      <xdr:rowOff>99568</xdr:rowOff>
    </xdr:to>
    <xdr:cxnSp macro="">
      <xdr:nvCxnSpPr>
        <xdr:cNvPr id="137" name="直線コネクタ 136"/>
        <xdr:cNvCxnSpPr/>
      </xdr:nvCxnSpPr>
      <xdr:spPr>
        <a:xfrm>
          <a:off x="1447800" y="1123175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19939</xdr:rowOff>
    </xdr:from>
    <xdr:to>
      <xdr:col>3</xdr:col>
      <xdr:colOff>330200</xdr:colOff>
      <xdr:row>64</xdr:row>
      <xdr:rowOff>121539</xdr:rowOff>
    </xdr:to>
    <xdr:sp macro="" textlink="">
      <xdr:nvSpPr>
        <xdr:cNvPr id="138" name="フローチャート : 判断 137"/>
        <xdr:cNvSpPr/>
      </xdr:nvSpPr>
      <xdr:spPr>
        <a:xfrm>
          <a:off x="2286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131716</xdr:rowOff>
    </xdr:from>
    <xdr:ext cx="762000" cy="259045"/>
    <xdr:sp macro="" textlink="">
      <xdr:nvSpPr>
        <xdr:cNvPr id="139" name="テキスト ボックス 138"/>
        <xdr:cNvSpPr txBox="1"/>
      </xdr:nvSpPr>
      <xdr:spPr>
        <a:xfrm>
          <a:off x="1955800" y="1076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29591</xdr:rowOff>
    </xdr:from>
    <xdr:to>
      <xdr:col>2</xdr:col>
      <xdr:colOff>127000</xdr:colOff>
      <xdr:row>64</xdr:row>
      <xdr:rowOff>131191</xdr:rowOff>
    </xdr:to>
    <xdr:sp macro="" textlink="">
      <xdr:nvSpPr>
        <xdr:cNvPr id="140" name="フローチャート : 判断 139"/>
        <xdr:cNvSpPr/>
      </xdr:nvSpPr>
      <xdr:spPr>
        <a:xfrm>
          <a:off x="1397000" y="1100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141368</xdr:rowOff>
    </xdr:from>
    <xdr:ext cx="762000" cy="259045"/>
    <xdr:sp macro="" textlink="">
      <xdr:nvSpPr>
        <xdr:cNvPr id="141" name="テキスト ボックス 140"/>
        <xdr:cNvSpPr txBox="1"/>
      </xdr:nvSpPr>
      <xdr:spPr>
        <a:xfrm>
          <a:off x="1066800" y="10771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99441</xdr:rowOff>
    </xdr:from>
    <xdr:to>
      <xdr:col>7</xdr:col>
      <xdr:colOff>203200</xdr:colOff>
      <xdr:row>66</xdr:row>
      <xdr:rowOff>29591</xdr:rowOff>
    </xdr:to>
    <xdr:sp macro="" textlink="">
      <xdr:nvSpPr>
        <xdr:cNvPr id="147" name="円/楕円 146"/>
        <xdr:cNvSpPr/>
      </xdr:nvSpPr>
      <xdr:spPr>
        <a:xfrm>
          <a:off x="4902200" y="1124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71518</xdr:rowOff>
    </xdr:from>
    <xdr:ext cx="762000" cy="259045"/>
    <xdr:sp macro="" textlink="">
      <xdr:nvSpPr>
        <xdr:cNvPr id="148" name="財政構造の弾力性該当値テキスト"/>
        <xdr:cNvSpPr txBox="1"/>
      </xdr:nvSpPr>
      <xdr:spPr>
        <a:xfrm>
          <a:off x="5041900" y="11215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46355</xdr:rowOff>
    </xdr:from>
    <xdr:to>
      <xdr:col>6</xdr:col>
      <xdr:colOff>50800</xdr:colOff>
      <xdr:row>65</xdr:row>
      <xdr:rowOff>147955</xdr:rowOff>
    </xdr:to>
    <xdr:sp macro="" textlink="">
      <xdr:nvSpPr>
        <xdr:cNvPr id="149" name="円/楕円 148"/>
        <xdr:cNvSpPr/>
      </xdr:nvSpPr>
      <xdr:spPr>
        <a:xfrm>
          <a:off x="4064000" y="1119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132732</xdr:rowOff>
    </xdr:from>
    <xdr:ext cx="736600" cy="259045"/>
    <xdr:sp macro="" textlink="">
      <xdr:nvSpPr>
        <xdr:cNvPr id="150" name="テキスト ボックス 149"/>
        <xdr:cNvSpPr txBox="1"/>
      </xdr:nvSpPr>
      <xdr:spPr>
        <a:xfrm>
          <a:off x="3733800" y="11276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121158</xdr:rowOff>
    </xdr:from>
    <xdr:to>
      <xdr:col>4</xdr:col>
      <xdr:colOff>533400</xdr:colOff>
      <xdr:row>66</xdr:row>
      <xdr:rowOff>51308</xdr:rowOff>
    </xdr:to>
    <xdr:sp macro="" textlink="">
      <xdr:nvSpPr>
        <xdr:cNvPr id="151" name="円/楕円 150"/>
        <xdr:cNvSpPr/>
      </xdr:nvSpPr>
      <xdr:spPr>
        <a:xfrm>
          <a:off x="3175000" y="1126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36085</xdr:rowOff>
    </xdr:from>
    <xdr:ext cx="762000" cy="259045"/>
    <xdr:sp macro="" textlink="">
      <xdr:nvSpPr>
        <xdr:cNvPr id="152" name="テキスト ボックス 151"/>
        <xdr:cNvSpPr txBox="1"/>
      </xdr:nvSpPr>
      <xdr:spPr>
        <a:xfrm>
          <a:off x="2844800" y="1135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48768</xdr:rowOff>
    </xdr:from>
    <xdr:to>
      <xdr:col>3</xdr:col>
      <xdr:colOff>330200</xdr:colOff>
      <xdr:row>65</xdr:row>
      <xdr:rowOff>150368</xdr:rowOff>
    </xdr:to>
    <xdr:sp macro="" textlink="">
      <xdr:nvSpPr>
        <xdr:cNvPr id="153" name="円/楕円 152"/>
        <xdr:cNvSpPr/>
      </xdr:nvSpPr>
      <xdr:spPr>
        <a:xfrm>
          <a:off x="2286000" y="1119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135145</xdr:rowOff>
    </xdr:from>
    <xdr:ext cx="762000" cy="259045"/>
    <xdr:sp macro="" textlink="">
      <xdr:nvSpPr>
        <xdr:cNvPr id="154" name="テキスト ボックス 153"/>
        <xdr:cNvSpPr txBox="1"/>
      </xdr:nvSpPr>
      <xdr:spPr>
        <a:xfrm>
          <a:off x="1955800" y="1127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36703</xdr:rowOff>
    </xdr:from>
    <xdr:to>
      <xdr:col>2</xdr:col>
      <xdr:colOff>127000</xdr:colOff>
      <xdr:row>65</xdr:row>
      <xdr:rowOff>138303</xdr:rowOff>
    </xdr:to>
    <xdr:sp macro="" textlink="">
      <xdr:nvSpPr>
        <xdr:cNvPr id="155" name="円/楕円 154"/>
        <xdr:cNvSpPr/>
      </xdr:nvSpPr>
      <xdr:spPr>
        <a:xfrm>
          <a:off x="1397000" y="1118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123080</xdr:rowOff>
    </xdr:from>
    <xdr:ext cx="762000" cy="259045"/>
    <xdr:sp macro="" textlink="">
      <xdr:nvSpPr>
        <xdr:cNvPr id="156" name="テキスト ボックス 155"/>
        <xdr:cNvSpPr txBox="1"/>
      </xdr:nvSpPr>
      <xdr:spPr>
        <a:xfrm>
          <a:off x="1066800" y="11267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[300,484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136,533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当該指数については、前年度比</a:t>
          </a:r>
          <a:r>
            <a:rPr kumimoji="1" lang="en-US" altLang="ja-JP" sz="1300">
              <a:latin typeface="ＭＳ Ｐゴシック"/>
            </a:rPr>
            <a:t>+13,800</a:t>
          </a:r>
          <a:r>
            <a:rPr kumimoji="1" lang="ja-JP" altLang="en-US" sz="1300">
              <a:latin typeface="ＭＳ Ｐゴシック"/>
            </a:rPr>
            <a:t>円、類似団体内平均値に比べて</a:t>
          </a:r>
          <a:r>
            <a:rPr kumimoji="1" lang="en-US" altLang="ja-JP" sz="1300">
              <a:latin typeface="ＭＳ Ｐゴシック"/>
            </a:rPr>
            <a:t>192,514</a:t>
          </a:r>
          <a:r>
            <a:rPr kumimoji="1" lang="ja-JP" altLang="en-US" sz="1300">
              <a:latin typeface="ＭＳ Ｐゴシック"/>
            </a:rPr>
            <a:t>円下回っている。</a:t>
          </a:r>
          <a:endParaRPr kumimoji="1" lang="en-US" altLang="ja-JP" sz="1300">
            <a:latin typeface="ＭＳ Ｐゴシック"/>
          </a:endParaRPr>
        </a:p>
        <a:p>
          <a:r>
            <a:rPr kumimoji="1" lang="ja-JP" altLang="en-US" sz="1300">
              <a:latin typeface="ＭＳ Ｐゴシック"/>
            </a:rPr>
            <a:t>　増加要因として、人件費（副町長人件費）の増などがあげられる。</a:t>
          </a:r>
          <a:endParaRPr kumimoji="1" lang="en-US" altLang="ja-JP" sz="1300">
            <a:latin typeface="ＭＳ Ｐゴシック"/>
          </a:endParaRPr>
        </a:p>
        <a:p>
          <a:r>
            <a:rPr kumimoji="1" lang="ja-JP" altLang="en-US" sz="1300">
              <a:latin typeface="ＭＳ Ｐゴシック"/>
            </a:rPr>
            <a:t>　今後も引き続き、定員管理の適正化に努めるとともに、行財政改革の推進により物件費等の抑制に努める。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3" name="直線コネクタ 172"/>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4" name="テキスト ボックス 173"/>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5" name="直線コネクタ 174"/>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6" name="テキスト ボックス 175"/>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7" name="直線コネクタ 176"/>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8" name="テキスト ボックス 177"/>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9" name="直線コネクタ 178"/>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0" name="テキスト ボックス 179"/>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103583</xdr:rowOff>
    </xdr:from>
    <xdr:to>
      <xdr:col>7</xdr:col>
      <xdr:colOff>152400</xdr:colOff>
      <xdr:row>90</xdr:row>
      <xdr:rowOff>2504</xdr:rowOff>
    </xdr:to>
    <xdr:cxnSp macro="">
      <xdr:nvCxnSpPr>
        <xdr:cNvPr id="183" name="直線コネクタ 182"/>
        <xdr:cNvCxnSpPr/>
      </xdr:nvCxnSpPr>
      <xdr:spPr>
        <a:xfrm flipV="1">
          <a:off x="4953000" y="13991033"/>
          <a:ext cx="0" cy="1441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146031</xdr:rowOff>
    </xdr:from>
    <xdr:ext cx="762000" cy="259045"/>
    <xdr:sp macro="" textlink="">
      <xdr:nvSpPr>
        <xdr:cNvPr id="184" name="人件費・物件費等の状況最小値テキスト"/>
        <xdr:cNvSpPr txBox="1"/>
      </xdr:nvSpPr>
      <xdr:spPr>
        <a:xfrm>
          <a:off x="5041900" y="1540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3,215,713</a:t>
          </a:r>
          <a:endParaRPr kumimoji="1" lang="ja-JP" altLang="en-US" sz="1000" b="1">
            <a:latin typeface="ＭＳ Ｐゴシック"/>
          </a:endParaRPr>
        </a:p>
      </xdr:txBody>
    </xdr:sp>
    <xdr:clientData/>
  </xdr:oneCellAnchor>
  <xdr:twoCellAnchor>
    <xdr:from>
      <xdr:col>7</xdr:col>
      <xdr:colOff>63500</xdr:colOff>
      <xdr:row>90</xdr:row>
      <xdr:rowOff>2504</xdr:rowOff>
    </xdr:from>
    <xdr:to>
      <xdr:col>7</xdr:col>
      <xdr:colOff>241300</xdr:colOff>
      <xdr:row>90</xdr:row>
      <xdr:rowOff>2504</xdr:rowOff>
    </xdr:to>
    <xdr:cxnSp macro="">
      <xdr:nvCxnSpPr>
        <xdr:cNvPr id="185" name="直線コネクタ 184"/>
        <xdr:cNvCxnSpPr/>
      </xdr:nvCxnSpPr>
      <xdr:spPr>
        <a:xfrm>
          <a:off x="4864100" y="15433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18510</xdr:rowOff>
    </xdr:from>
    <xdr:ext cx="762000" cy="259045"/>
    <xdr:sp macro="" textlink="">
      <xdr:nvSpPr>
        <xdr:cNvPr id="186" name="人件費・物件費等の状況最大値テキスト"/>
        <xdr:cNvSpPr txBox="1"/>
      </xdr:nvSpPr>
      <xdr:spPr>
        <a:xfrm>
          <a:off x="5041900" y="13734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227,793</a:t>
          </a:r>
          <a:endParaRPr kumimoji="1" lang="ja-JP" altLang="en-US" sz="1000" b="1">
            <a:latin typeface="ＭＳ Ｐゴシック"/>
          </a:endParaRPr>
        </a:p>
      </xdr:txBody>
    </xdr:sp>
    <xdr:clientData/>
  </xdr:oneCellAnchor>
  <xdr:twoCellAnchor>
    <xdr:from>
      <xdr:col>7</xdr:col>
      <xdr:colOff>63500</xdr:colOff>
      <xdr:row>81</xdr:row>
      <xdr:rowOff>103583</xdr:rowOff>
    </xdr:from>
    <xdr:to>
      <xdr:col>7</xdr:col>
      <xdr:colOff>241300</xdr:colOff>
      <xdr:row>81</xdr:row>
      <xdr:rowOff>103583</xdr:rowOff>
    </xdr:to>
    <xdr:cxnSp macro="">
      <xdr:nvCxnSpPr>
        <xdr:cNvPr id="187" name="直線コネクタ 186"/>
        <xdr:cNvCxnSpPr/>
      </xdr:nvCxnSpPr>
      <xdr:spPr>
        <a:xfrm>
          <a:off x="4864100" y="13991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132004</xdr:rowOff>
    </xdr:from>
    <xdr:to>
      <xdr:col>7</xdr:col>
      <xdr:colOff>152400</xdr:colOff>
      <xdr:row>81</xdr:row>
      <xdr:rowOff>138663</xdr:rowOff>
    </xdr:to>
    <xdr:cxnSp macro="">
      <xdr:nvCxnSpPr>
        <xdr:cNvPr id="188" name="直線コネクタ 187"/>
        <xdr:cNvCxnSpPr/>
      </xdr:nvCxnSpPr>
      <xdr:spPr>
        <a:xfrm>
          <a:off x="4114800" y="14019454"/>
          <a:ext cx="838200" cy="6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152847</xdr:rowOff>
    </xdr:from>
    <xdr:ext cx="762000" cy="259045"/>
    <xdr:sp macro="" textlink="">
      <xdr:nvSpPr>
        <xdr:cNvPr id="189" name="人件費・物件費等の状況平均値テキスト"/>
        <xdr:cNvSpPr txBox="1"/>
      </xdr:nvSpPr>
      <xdr:spPr>
        <a:xfrm>
          <a:off x="5041900" y="14040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492,998</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9320</xdr:rowOff>
    </xdr:from>
    <xdr:to>
      <xdr:col>7</xdr:col>
      <xdr:colOff>203200</xdr:colOff>
      <xdr:row>82</xdr:row>
      <xdr:rowOff>110920</xdr:rowOff>
    </xdr:to>
    <xdr:sp macro="" textlink="">
      <xdr:nvSpPr>
        <xdr:cNvPr id="190" name="フローチャート : 判断 189"/>
        <xdr:cNvSpPr/>
      </xdr:nvSpPr>
      <xdr:spPr>
        <a:xfrm>
          <a:off x="49022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131933</xdr:rowOff>
    </xdr:from>
    <xdr:to>
      <xdr:col>6</xdr:col>
      <xdr:colOff>0</xdr:colOff>
      <xdr:row>81</xdr:row>
      <xdr:rowOff>132004</xdr:rowOff>
    </xdr:to>
    <xdr:cxnSp macro="">
      <xdr:nvCxnSpPr>
        <xdr:cNvPr id="191" name="直線コネクタ 190"/>
        <xdr:cNvCxnSpPr/>
      </xdr:nvCxnSpPr>
      <xdr:spPr>
        <a:xfrm>
          <a:off x="3225800" y="14019383"/>
          <a:ext cx="889000" cy="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10584</xdr:rowOff>
    </xdr:from>
    <xdr:to>
      <xdr:col>6</xdr:col>
      <xdr:colOff>50800</xdr:colOff>
      <xdr:row>82</xdr:row>
      <xdr:rowOff>112184</xdr:rowOff>
    </xdr:to>
    <xdr:sp macro="" textlink="">
      <xdr:nvSpPr>
        <xdr:cNvPr id="192" name="フローチャート : 判断 191"/>
        <xdr:cNvSpPr/>
      </xdr:nvSpPr>
      <xdr:spPr>
        <a:xfrm>
          <a:off x="4064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96961</xdr:rowOff>
    </xdr:from>
    <xdr:ext cx="736600" cy="259045"/>
    <xdr:sp macro="" textlink="">
      <xdr:nvSpPr>
        <xdr:cNvPr id="193" name="テキスト ボックス 192"/>
        <xdr:cNvSpPr txBox="1"/>
      </xdr:nvSpPr>
      <xdr:spPr>
        <a:xfrm>
          <a:off x="3733800" y="14155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107198</xdr:rowOff>
    </xdr:from>
    <xdr:to>
      <xdr:col>4</xdr:col>
      <xdr:colOff>482600</xdr:colOff>
      <xdr:row>81</xdr:row>
      <xdr:rowOff>131933</xdr:rowOff>
    </xdr:to>
    <xdr:cxnSp macro="">
      <xdr:nvCxnSpPr>
        <xdr:cNvPr id="194" name="直線コネクタ 193"/>
        <xdr:cNvCxnSpPr/>
      </xdr:nvCxnSpPr>
      <xdr:spPr>
        <a:xfrm>
          <a:off x="2336800" y="13994648"/>
          <a:ext cx="889000" cy="2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135587</xdr:rowOff>
    </xdr:from>
    <xdr:to>
      <xdr:col>4</xdr:col>
      <xdr:colOff>533400</xdr:colOff>
      <xdr:row>82</xdr:row>
      <xdr:rowOff>65737</xdr:rowOff>
    </xdr:to>
    <xdr:sp macro="" textlink="">
      <xdr:nvSpPr>
        <xdr:cNvPr id="195" name="フローチャート : 判断 194"/>
        <xdr:cNvSpPr/>
      </xdr:nvSpPr>
      <xdr:spPr>
        <a:xfrm>
          <a:off x="31750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50514</xdr:rowOff>
    </xdr:from>
    <xdr:ext cx="762000" cy="259045"/>
    <xdr:sp macro="" textlink="">
      <xdr:nvSpPr>
        <xdr:cNvPr id="196" name="テキスト ボックス 195"/>
        <xdr:cNvSpPr txBox="1"/>
      </xdr:nvSpPr>
      <xdr:spPr>
        <a:xfrm>
          <a:off x="2844800" y="141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106634</xdr:rowOff>
    </xdr:from>
    <xdr:to>
      <xdr:col>3</xdr:col>
      <xdr:colOff>279400</xdr:colOff>
      <xdr:row>81</xdr:row>
      <xdr:rowOff>107198</xdr:rowOff>
    </xdr:to>
    <xdr:cxnSp macro="">
      <xdr:nvCxnSpPr>
        <xdr:cNvPr id="197" name="直線コネクタ 196"/>
        <xdr:cNvCxnSpPr/>
      </xdr:nvCxnSpPr>
      <xdr:spPr>
        <a:xfrm>
          <a:off x="1447800" y="13994084"/>
          <a:ext cx="889000" cy="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125647</xdr:rowOff>
    </xdr:from>
    <xdr:to>
      <xdr:col>3</xdr:col>
      <xdr:colOff>330200</xdr:colOff>
      <xdr:row>82</xdr:row>
      <xdr:rowOff>55797</xdr:rowOff>
    </xdr:to>
    <xdr:sp macro="" textlink="">
      <xdr:nvSpPr>
        <xdr:cNvPr id="198" name="フローチャート : 判断 197"/>
        <xdr:cNvSpPr/>
      </xdr:nvSpPr>
      <xdr:spPr>
        <a:xfrm>
          <a:off x="2286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40574</xdr:rowOff>
    </xdr:from>
    <xdr:ext cx="762000" cy="259045"/>
    <xdr:sp macro="" textlink="">
      <xdr:nvSpPr>
        <xdr:cNvPr id="199" name="テキスト ボックス 198"/>
        <xdr:cNvSpPr txBox="1"/>
      </xdr:nvSpPr>
      <xdr:spPr>
        <a:xfrm>
          <a:off x="1955800" y="1409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118628</xdr:rowOff>
    </xdr:from>
    <xdr:to>
      <xdr:col>2</xdr:col>
      <xdr:colOff>127000</xdr:colOff>
      <xdr:row>82</xdr:row>
      <xdr:rowOff>48778</xdr:rowOff>
    </xdr:to>
    <xdr:sp macro="" textlink="">
      <xdr:nvSpPr>
        <xdr:cNvPr id="200" name="フローチャート : 判断 199"/>
        <xdr:cNvSpPr/>
      </xdr:nvSpPr>
      <xdr:spPr>
        <a:xfrm>
          <a:off x="1397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33555</xdr:rowOff>
    </xdr:from>
    <xdr:ext cx="762000" cy="259045"/>
    <xdr:sp macro="" textlink="">
      <xdr:nvSpPr>
        <xdr:cNvPr id="201" name="テキスト ボックス 200"/>
        <xdr:cNvSpPr txBox="1"/>
      </xdr:nvSpPr>
      <xdr:spPr>
        <a:xfrm>
          <a:off x="1066800" y="1409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87863</xdr:rowOff>
    </xdr:from>
    <xdr:to>
      <xdr:col>7</xdr:col>
      <xdr:colOff>203200</xdr:colOff>
      <xdr:row>82</xdr:row>
      <xdr:rowOff>18013</xdr:rowOff>
    </xdr:to>
    <xdr:sp macro="" textlink="">
      <xdr:nvSpPr>
        <xdr:cNvPr id="207" name="円/楕円 206"/>
        <xdr:cNvSpPr/>
      </xdr:nvSpPr>
      <xdr:spPr>
        <a:xfrm>
          <a:off x="4902200" y="1397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9140</xdr:rowOff>
    </xdr:from>
    <xdr:ext cx="762000" cy="259045"/>
    <xdr:sp macro="" textlink="">
      <xdr:nvSpPr>
        <xdr:cNvPr id="208" name="人件費・物件費等の状況該当値テキスト"/>
        <xdr:cNvSpPr txBox="1"/>
      </xdr:nvSpPr>
      <xdr:spPr>
        <a:xfrm>
          <a:off x="5041900" y="13896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300,484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81204</xdr:rowOff>
    </xdr:from>
    <xdr:to>
      <xdr:col>6</xdr:col>
      <xdr:colOff>50800</xdr:colOff>
      <xdr:row>82</xdr:row>
      <xdr:rowOff>11354</xdr:rowOff>
    </xdr:to>
    <xdr:sp macro="" textlink="">
      <xdr:nvSpPr>
        <xdr:cNvPr id="209" name="円/楕円 208"/>
        <xdr:cNvSpPr/>
      </xdr:nvSpPr>
      <xdr:spPr>
        <a:xfrm>
          <a:off x="4064000" y="1396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21531</xdr:rowOff>
    </xdr:from>
    <xdr:ext cx="736600" cy="259045"/>
    <xdr:sp macro="" textlink="">
      <xdr:nvSpPr>
        <xdr:cNvPr id="210" name="テキスト ボックス 209"/>
        <xdr:cNvSpPr txBox="1"/>
      </xdr:nvSpPr>
      <xdr:spPr>
        <a:xfrm>
          <a:off x="3733800" y="13737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286,684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81133</xdr:rowOff>
    </xdr:from>
    <xdr:to>
      <xdr:col>4</xdr:col>
      <xdr:colOff>533400</xdr:colOff>
      <xdr:row>82</xdr:row>
      <xdr:rowOff>11283</xdr:rowOff>
    </xdr:to>
    <xdr:sp macro="" textlink="">
      <xdr:nvSpPr>
        <xdr:cNvPr id="211" name="円/楕円 210"/>
        <xdr:cNvSpPr/>
      </xdr:nvSpPr>
      <xdr:spPr>
        <a:xfrm>
          <a:off x="3175000" y="1396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21460</xdr:rowOff>
    </xdr:from>
    <xdr:ext cx="762000" cy="259045"/>
    <xdr:sp macro="" textlink="">
      <xdr:nvSpPr>
        <xdr:cNvPr id="212" name="テキスト ボックス 211"/>
        <xdr:cNvSpPr txBox="1"/>
      </xdr:nvSpPr>
      <xdr:spPr>
        <a:xfrm>
          <a:off x="2844800" y="13737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286,536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56398</xdr:rowOff>
    </xdr:from>
    <xdr:to>
      <xdr:col>3</xdr:col>
      <xdr:colOff>330200</xdr:colOff>
      <xdr:row>81</xdr:row>
      <xdr:rowOff>157998</xdr:rowOff>
    </xdr:to>
    <xdr:sp macro="" textlink="">
      <xdr:nvSpPr>
        <xdr:cNvPr id="213" name="円/楕円 212"/>
        <xdr:cNvSpPr/>
      </xdr:nvSpPr>
      <xdr:spPr>
        <a:xfrm>
          <a:off x="2286000" y="1394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168175</xdr:rowOff>
    </xdr:from>
    <xdr:ext cx="762000" cy="259045"/>
    <xdr:sp macro="" textlink="">
      <xdr:nvSpPr>
        <xdr:cNvPr id="214" name="テキスト ボックス 213"/>
        <xdr:cNvSpPr txBox="1"/>
      </xdr:nvSpPr>
      <xdr:spPr>
        <a:xfrm>
          <a:off x="1955800" y="1371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235,285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55834</xdr:rowOff>
    </xdr:from>
    <xdr:to>
      <xdr:col>2</xdr:col>
      <xdr:colOff>127000</xdr:colOff>
      <xdr:row>81</xdr:row>
      <xdr:rowOff>157434</xdr:rowOff>
    </xdr:to>
    <xdr:sp macro="" textlink="">
      <xdr:nvSpPr>
        <xdr:cNvPr id="215" name="円/楕円 214"/>
        <xdr:cNvSpPr/>
      </xdr:nvSpPr>
      <xdr:spPr>
        <a:xfrm>
          <a:off x="1397000" y="1394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167611</xdr:rowOff>
    </xdr:from>
    <xdr:ext cx="762000" cy="259045"/>
    <xdr:sp macro="" textlink="">
      <xdr:nvSpPr>
        <xdr:cNvPr id="216" name="テキスト ボックス 215"/>
        <xdr:cNvSpPr txBox="1"/>
      </xdr:nvSpPr>
      <xdr:spPr>
        <a:xfrm>
          <a:off x="1066800" y="1371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234,115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8" name="テキスト ボックス 21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9" name="テキスト ボックス 21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4" name="正方形/長方形 22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5" name="正方形/長方形 22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当該指数については、前年度比</a:t>
          </a:r>
          <a:r>
            <a:rPr kumimoji="1" lang="en-US" altLang="ja-JP" sz="1300">
              <a:latin typeface="ＭＳ Ｐゴシック"/>
            </a:rPr>
            <a:t>+1.6</a:t>
          </a:r>
          <a:r>
            <a:rPr kumimoji="1" lang="ja-JP" altLang="en-US" sz="1300">
              <a:latin typeface="ＭＳ Ｐゴシック"/>
            </a:rPr>
            <a:t>ポイントの</a:t>
          </a:r>
          <a:r>
            <a:rPr kumimoji="1" lang="en-US" altLang="ja-JP" sz="1300">
              <a:latin typeface="ＭＳ Ｐゴシック"/>
            </a:rPr>
            <a:t>96.6</a:t>
          </a:r>
          <a:r>
            <a:rPr kumimoji="1" lang="ja-JP" altLang="en-US" sz="1300">
              <a:latin typeface="ＭＳ Ｐゴシック"/>
            </a:rPr>
            <a:t>となっており、類似団体内平均値を</a:t>
          </a:r>
          <a:r>
            <a:rPr kumimoji="1" lang="en-US" altLang="ja-JP" sz="1300">
              <a:latin typeface="ＭＳ Ｐゴシック"/>
            </a:rPr>
            <a:t>2.4</a:t>
          </a:r>
          <a:r>
            <a:rPr kumimoji="1" lang="ja-JP" altLang="en-US" sz="1300">
              <a:latin typeface="ＭＳ Ｐゴシック"/>
            </a:rPr>
            <a:t>ポイント上回っている。</a:t>
          </a:r>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2" name="直線コネクタ 231"/>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3" name="テキスト ボックス 232"/>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4" name="直線コネクタ 23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5" name="テキスト ボックス 23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6" name="直線コネクタ 235"/>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37" name="テキスト ボックス 236"/>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8" name="直線コネクタ 23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9" name="テキスト ボックス 23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134938</xdr:rowOff>
    </xdr:from>
    <xdr:to>
      <xdr:col>24</xdr:col>
      <xdr:colOff>558800</xdr:colOff>
      <xdr:row>89</xdr:row>
      <xdr:rowOff>51752</xdr:rowOff>
    </xdr:to>
    <xdr:cxnSp macro="">
      <xdr:nvCxnSpPr>
        <xdr:cNvPr id="241" name="直線コネクタ 240"/>
        <xdr:cNvCxnSpPr/>
      </xdr:nvCxnSpPr>
      <xdr:spPr>
        <a:xfrm flipV="1">
          <a:off x="17018000" y="13850938"/>
          <a:ext cx="0" cy="1459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23829</xdr:rowOff>
    </xdr:from>
    <xdr:ext cx="762000" cy="259045"/>
    <xdr:sp macro="" textlink="">
      <xdr:nvSpPr>
        <xdr:cNvPr id="242" name="給与水準   （国との比較）最小値テキスト"/>
        <xdr:cNvSpPr txBox="1"/>
      </xdr:nvSpPr>
      <xdr:spPr>
        <a:xfrm>
          <a:off x="17106900" y="1528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101.7</a:t>
          </a:r>
          <a:endParaRPr kumimoji="1" lang="ja-JP" altLang="en-US" sz="1000" b="1">
            <a:latin typeface="ＭＳ Ｐゴシック"/>
          </a:endParaRPr>
        </a:p>
      </xdr:txBody>
    </xdr:sp>
    <xdr:clientData/>
  </xdr:oneCellAnchor>
  <xdr:twoCellAnchor>
    <xdr:from>
      <xdr:col>24</xdr:col>
      <xdr:colOff>469900</xdr:colOff>
      <xdr:row>89</xdr:row>
      <xdr:rowOff>51752</xdr:rowOff>
    </xdr:from>
    <xdr:to>
      <xdr:col>24</xdr:col>
      <xdr:colOff>647700</xdr:colOff>
      <xdr:row>89</xdr:row>
      <xdr:rowOff>51752</xdr:rowOff>
    </xdr:to>
    <xdr:cxnSp macro="">
      <xdr:nvCxnSpPr>
        <xdr:cNvPr id="243" name="直線コネクタ 242"/>
        <xdr:cNvCxnSpPr/>
      </xdr:nvCxnSpPr>
      <xdr:spPr>
        <a:xfrm>
          <a:off x="16929100" y="1531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49865</xdr:rowOff>
    </xdr:from>
    <xdr:ext cx="762000" cy="259045"/>
    <xdr:sp macro="" textlink="">
      <xdr:nvSpPr>
        <xdr:cNvPr id="244" name="給与水準   （国との比較）最大値テキスト"/>
        <xdr:cNvSpPr txBox="1"/>
      </xdr:nvSpPr>
      <xdr:spPr>
        <a:xfrm>
          <a:off x="17106900" y="13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80</xdr:row>
      <xdr:rowOff>134938</xdr:rowOff>
    </xdr:from>
    <xdr:to>
      <xdr:col>24</xdr:col>
      <xdr:colOff>647700</xdr:colOff>
      <xdr:row>80</xdr:row>
      <xdr:rowOff>134938</xdr:rowOff>
    </xdr:to>
    <xdr:cxnSp macro="">
      <xdr:nvCxnSpPr>
        <xdr:cNvPr id="245" name="直線コネクタ 244"/>
        <xdr:cNvCxnSpPr/>
      </xdr:nvCxnSpPr>
      <xdr:spPr>
        <a:xfrm>
          <a:off x="16929100" y="1385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161925</xdr:rowOff>
    </xdr:from>
    <xdr:to>
      <xdr:col>24</xdr:col>
      <xdr:colOff>558800</xdr:colOff>
      <xdr:row>87</xdr:row>
      <xdr:rowOff>86995</xdr:rowOff>
    </xdr:to>
    <xdr:cxnSp macro="">
      <xdr:nvCxnSpPr>
        <xdr:cNvPr id="246" name="直線コネクタ 245"/>
        <xdr:cNvCxnSpPr/>
      </xdr:nvCxnSpPr>
      <xdr:spPr>
        <a:xfrm>
          <a:off x="16179800" y="14906625"/>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79391</xdr:rowOff>
    </xdr:from>
    <xdr:ext cx="762000" cy="259045"/>
    <xdr:sp macro="" textlink="">
      <xdr:nvSpPr>
        <xdr:cNvPr id="247" name="給与水準   （国との比較）平均値テキスト"/>
        <xdr:cNvSpPr txBox="1"/>
      </xdr:nvSpPr>
      <xdr:spPr>
        <a:xfrm>
          <a:off x="17106900" y="146526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62864</xdr:rowOff>
    </xdr:from>
    <xdr:to>
      <xdr:col>24</xdr:col>
      <xdr:colOff>609600</xdr:colOff>
      <xdr:row>86</xdr:row>
      <xdr:rowOff>164464</xdr:rowOff>
    </xdr:to>
    <xdr:sp macro="" textlink="">
      <xdr:nvSpPr>
        <xdr:cNvPr id="248" name="フローチャート : 判断 247"/>
        <xdr:cNvSpPr/>
      </xdr:nvSpPr>
      <xdr:spPr>
        <a:xfrm>
          <a:off x="169672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161925</xdr:rowOff>
    </xdr:from>
    <xdr:to>
      <xdr:col>23</xdr:col>
      <xdr:colOff>406400</xdr:colOff>
      <xdr:row>87</xdr:row>
      <xdr:rowOff>2539</xdr:rowOff>
    </xdr:to>
    <xdr:cxnSp macro="">
      <xdr:nvCxnSpPr>
        <xdr:cNvPr id="249" name="直線コネクタ 248"/>
        <xdr:cNvCxnSpPr/>
      </xdr:nvCxnSpPr>
      <xdr:spPr>
        <a:xfrm flipV="1">
          <a:off x="15290800" y="14906625"/>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80963</xdr:rowOff>
    </xdr:from>
    <xdr:to>
      <xdr:col>23</xdr:col>
      <xdr:colOff>457200</xdr:colOff>
      <xdr:row>87</xdr:row>
      <xdr:rowOff>11113</xdr:rowOff>
    </xdr:to>
    <xdr:sp macro="" textlink="">
      <xdr:nvSpPr>
        <xdr:cNvPr id="250" name="フローチャート : 判断 249"/>
        <xdr:cNvSpPr/>
      </xdr:nvSpPr>
      <xdr:spPr>
        <a:xfrm>
          <a:off x="16129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21290</xdr:rowOff>
    </xdr:from>
    <xdr:ext cx="736600" cy="259045"/>
    <xdr:sp macro="" textlink="">
      <xdr:nvSpPr>
        <xdr:cNvPr id="251" name="テキスト ボックス 250"/>
        <xdr:cNvSpPr txBox="1"/>
      </xdr:nvSpPr>
      <xdr:spPr>
        <a:xfrm>
          <a:off x="15798800" y="14594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125730</xdr:rowOff>
    </xdr:from>
    <xdr:to>
      <xdr:col>22</xdr:col>
      <xdr:colOff>203200</xdr:colOff>
      <xdr:row>87</xdr:row>
      <xdr:rowOff>2539</xdr:rowOff>
    </xdr:to>
    <xdr:cxnSp macro="">
      <xdr:nvCxnSpPr>
        <xdr:cNvPr id="252" name="直線コネクタ 251"/>
        <xdr:cNvCxnSpPr/>
      </xdr:nvCxnSpPr>
      <xdr:spPr>
        <a:xfrm>
          <a:off x="14401800" y="14870430"/>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20638</xdr:rowOff>
    </xdr:from>
    <xdr:to>
      <xdr:col>22</xdr:col>
      <xdr:colOff>254000</xdr:colOff>
      <xdr:row>86</xdr:row>
      <xdr:rowOff>122238</xdr:rowOff>
    </xdr:to>
    <xdr:sp macro="" textlink="">
      <xdr:nvSpPr>
        <xdr:cNvPr id="253" name="フローチャート : 判断 252"/>
        <xdr:cNvSpPr/>
      </xdr:nvSpPr>
      <xdr:spPr>
        <a:xfrm>
          <a:off x="15240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132415</xdr:rowOff>
    </xdr:from>
    <xdr:ext cx="762000" cy="259045"/>
    <xdr:sp macro="" textlink="">
      <xdr:nvSpPr>
        <xdr:cNvPr id="254" name="テキスト ボックス 253"/>
        <xdr:cNvSpPr txBox="1"/>
      </xdr:nvSpPr>
      <xdr:spPr>
        <a:xfrm>
          <a:off x="14909800" y="1453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125730</xdr:rowOff>
    </xdr:from>
    <xdr:to>
      <xdr:col>21</xdr:col>
      <xdr:colOff>0</xdr:colOff>
      <xdr:row>89</xdr:row>
      <xdr:rowOff>93980</xdr:rowOff>
    </xdr:to>
    <xdr:cxnSp macro="">
      <xdr:nvCxnSpPr>
        <xdr:cNvPr id="255" name="直線コネクタ 254"/>
        <xdr:cNvCxnSpPr/>
      </xdr:nvCxnSpPr>
      <xdr:spPr>
        <a:xfrm flipV="1">
          <a:off x="13512800" y="14870430"/>
          <a:ext cx="889000" cy="48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14605</xdr:rowOff>
    </xdr:from>
    <xdr:to>
      <xdr:col>21</xdr:col>
      <xdr:colOff>50800</xdr:colOff>
      <xdr:row>86</xdr:row>
      <xdr:rowOff>116205</xdr:rowOff>
    </xdr:to>
    <xdr:sp macro="" textlink="">
      <xdr:nvSpPr>
        <xdr:cNvPr id="256" name="フローチャート : 判断 255"/>
        <xdr:cNvSpPr/>
      </xdr:nvSpPr>
      <xdr:spPr>
        <a:xfrm>
          <a:off x="14351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126382</xdr:rowOff>
    </xdr:from>
    <xdr:ext cx="762000" cy="259045"/>
    <xdr:sp macro="" textlink="">
      <xdr:nvSpPr>
        <xdr:cNvPr id="257" name="テキスト ボックス 256"/>
        <xdr:cNvSpPr txBox="1"/>
      </xdr:nvSpPr>
      <xdr:spPr>
        <a:xfrm>
          <a:off x="14020800" y="1452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124143</xdr:rowOff>
    </xdr:from>
    <xdr:to>
      <xdr:col>19</xdr:col>
      <xdr:colOff>533400</xdr:colOff>
      <xdr:row>89</xdr:row>
      <xdr:rowOff>54293</xdr:rowOff>
    </xdr:to>
    <xdr:sp macro="" textlink="">
      <xdr:nvSpPr>
        <xdr:cNvPr id="258" name="フローチャート : 判断 257"/>
        <xdr:cNvSpPr/>
      </xdr:nvSpPr>
      <xdr:spPr>
        <a:xfrm>
          <a:off x="13462000" y="1521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64470</xdr:rowOff>
    </xdr:from>
    <xdr:ext cx="762000" cy="259045"/>
    <xdr:sp macro="" textlink="">
      <xdr:nvSpPr>
        <xdr:cNvPr id="259" name="テキスト ボックス 258"/>
        <xdr:cNvSpPr txBox="1"/>
      </xdr:nvSpPr>
      <xdr:spPr>
        <a:xfrm>
          <a:off x="13131800" y="1498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0" name="テキスト ボックス 25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1" name="テキスト ボックス 26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2" name="テキスト ボックス 26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3" name="テキスト ボックス 26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4" name="テキスト ボックス 26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87</xdr:row>
      <xdr:rowOff>36195</xdr:rowOff>
    </xdr:from>
    <xdr:to>
      <xdr:col>24</xdr:col>
      <xdr:colOff>609600</xdr:colOff>
      <xdr:row>87</xdr:row>
      <xdr:rowOff>137795</xdr:rowOff>
    </xdr:to>
    <xdr:sp macro="" textlink="">
      <xdr:nvSpPr>
        <xdr:cNvPr id="265" name="円/楕円 264"/>
        <xdr:cNvSpPr/>
      </xdr:nvSpPr>
      <xdr:spPr>
        <a:xfrm>
          <a:off x="16967200" y="1495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87</xdr:row>
      <xdr:rowOff>8272</xdr:rowOff>
    </xdr:from>
    <xdr:ext cx="762000" cy="259045"/>
    <xdr:sp macro="" textlink="">
      <xdr:nvSpPr>
        <xdr:cNvPr id="266" name="給与水準   （国との比較）該当値テキスト"/>
        <xdr:cNvSpPr txBox="1"/>
      </xdr:nvSpPr>
      <xdr:spPr>
        <a:xfrm>
          <a:off x="17106900" y="14924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111125</xdr:rowOff>
    </xdr:from>
    <xdr:to>
      <xdr:col>23</xdr:col>
      <xdr:colOff>457200</xdr:colOff>
      <xdr:row>87</xdr:row>
      <xdr:rowOff>41275</xdr:rowOff>
    </xdr:to>
    <xdr:sp macro="" textlink="">
      <xdr:nvSpPr>
        <xdr:cNvPr id="267" name="円/楕円 266"/>
        <xdr:cNvSpPr/>
      </xdr:nvSpPr>
      <xdr:spPr>
        <a:xfrm>
          <a:off x="16129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26052</xdr:rowOff>
    </xdr:from>
    <xdr:ext cx="736600" cy="259045"/>
    <xdr:sp macro="" textlink="">
      <xdr:nvSpPr>
        <xdr:cNvPr id="268" name="テキスト ボックス 267"/>
        <xdr:cNvSpPr txBox="1"/>
      </xdr:nvSpPr>
      <xdr:spPr>
        <a:xfrm>
          <a:off x="15798800" y="1494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123189</xdr:rowOff>
    </xdr:from>
    <xdr:to>
      <xdr:col>22</xdr:col>
      <xdr:colOff>254000</xdr:colOff>
      <xdr:row>87</xdr:row>
      <xdr:rowOff>53339</xdr:rowOff>
    </xdr:to>
    <xdr:sp macro="" textlink="">
      <xdr:nvSpPr>
        <xdr:cNvPr id="269" name="円/楕円 268"/>
        <xdr:cNvSpPr/>
      </xdr:nvSpPr>
      <xdr:spPr>
        <a:xfrm>
          <a:off x="15240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38116</xdr:rowOff>
    </xdr:from>
    <xdr:ext cx="762000" cy="259045"/>
    <xdr:sp macro="" textlink="">
      <xdr:nvSpPr>
        <xdr:cNvPr id="270" name="テキスト ボックス 269"/>
        <xdr:cNvSpPr txBox="1"/>
      </xdr:nvSpPr>
      <xdr:spPr>
        <a:xfrm>
          <a:off x="14909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74930</xdr:rowOff>
    </xdr:from>
    <xdr:to>
      <xdr:col>21</xdr:col>
      <xdr:colOff>50800</xdr:colOff>
      <xdr:row>87</xdr:row>
      <xdr:rowOff>5080</xdr:rowOff>
    </xdr:to>
    <xdr:sp macro="" textlink="">
      <xdr:nvSpPr>
        <xdr:cNvPr id="271" name="円/楕円 270"/>
        <xdr:cNvSpPr/>
      </xdr:nvSpPr>
      <xdr:spPr>
        <a:xfrm>
          <a:off x="14351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161307</xdr:rowOff>
    </xdr:from>
    <xdr:ext cx="762000" cy="259045"/>
    <xdr:sp macro="" textlink="">
      <xdr:nvSpPr>
        <xdr:cNvPr id="272" name="テキスト ボックス 271"/>
        <xdr:cNvSpPr txBox="1"/>
      </xdr:nvSpPr>
      <xdr:spPr>
        <a:xfrm>
          <a:off x="14020800" y="1490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43180</xdr:rowOff>
    </xdr:from>
    <xdr:to>
      <xdr:col>19</xdr:col>
      <xdr:colOff>533400</xdr:colOff>
      <xdr:row>89</xdr:row>
      <xdr:rowOff>144780</xdr:rowOff>
    </xdr:to>
    <xdr:sp macro="" textlink="">
      <xdr:nvSpPr>
        <xdr:cNvPr id="273" name="円/楕円 272"/>
        <xdr:cNvSpPr/>
      </xdr:nvSpPr>
      <xdr:spPr>
        <a:xfrm>
          <a:off x="13462000" y="1530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129557</xdr:rowOff>
    </xdr:from>
    <xdr:ext cx="762000" cy="259045"/>
    <xdr:sp macro="" textlink="">
      <xdr:nvSpPr>
        <xdr:cNvPr id="274" name="テキスト ボックス 273"/>
        <xdr:cNvSpPr txBox="1"/>
      </xdr:nvSpPr>
      <xdr:spPr>
        <a:xfrm>
          <a:off x="13131800" y="1538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5" name="正方形/長方形 27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6" name="テキスト ボックス 27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7" name="テキスト ボックス 27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[17.18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8" name="正方形/長方形 27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9" name="正方形/長方形 27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0" name="正方形/長方形 27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1" name="正方形/長方形 28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2" name="正方形/長方形 28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3" name="正方形/長方形 28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4" name="正方形/長方形 28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5" name="正方形/長方形 28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6" name="正方形/長方形 28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7" name="テキスト ボックス 28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定期的に職員採用を行っていることから、職員数は増加傾向にあるが、民間委託や指定管理者制度の活用等を実施し、定員管理の適正化に努める。</a:t>
          </a:r>
        </a:p>
      </xdr:txBody>
    </xdr:sp>
    <xdr:clientData/>
  </xdr:twoCellAnchor>
  <xdr:oneCellAnchor>
    <xdr:from>
      <xdr:col>18</xdr:col>
      <xdr:colOff>444500</xdr:colOff>
      <xdr:row>54</xdr:row>
      <xdr:rowOff>139700</xdr:rowOff>
    </xdr:from>
    <xdr:ext cx="349839" cy="225703"/>
    <xdr:sp macro="" textlink="">
      <xdr:nvSpPr>
        <xdr:cNvPr id="288" name="テキスト ボックス 28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9" name="直線コネクタ 28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0" name="テキスト ボックス 28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1" name="直線コネクタ 29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2" name="テキスト ボックス 29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3" name="直線コネクタ 29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4" name="テキスト ボックス 29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5" name="直線コネクタ 29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6" name="テキスト ボックス 29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7" name="直線コネクタ 29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298" name="テキスト ボックス 29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299" name="直線コネクタ 29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0" name="テキスト ボックス 29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1" name="直線コネクタ 30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2" name="テキスト ボックス 30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88392</xdr:rowOff>
    </xdr:from>
    <xdr:to>
      <xdr:col>24</xdr:col>
      <xdr:colOff>558800</xdr:colOff>
      <xdr:row>66</xdr:row>
      <xdr:rowOff>125640</xdr:rowOff>
    </xdr:to>
    <xdr:cxnSp macro="">
      <xdr:nvCxnSpPr>
        <xdr:cNvPr id="305" name="直線コネクタ 304"/>
        <xdr:cNvCxnSpPr/>
      </xdr:nvCxnSpPr>
      <xdr:spPr>
        <a:xfrm flipV="1">
          <a:off x="17018000" y="10032492"/>
          <a:ext cx="0" cy="14088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97717</xdr:rowOff>
    </xdr:from>
    <xdr:ext cx="762000" cy="259045"/>
    <xdr:sp macro="" textlink="">
      <xdr:nvSpPr>
        <xdr:cNvPr id="306" name="定員管理の状況最小値テキスト"/>
        <xdr:cNvSpPr txBox="1"/>
      </xdr:nvSpPr>
      <xdr:spPr>
        <a:xfrm>
          <a:off x="17106900" y="114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131.25</a:t>
          </a:r>
          <a:endParaRPr kumimoji="1" lang="ja-JP" altLang="en-US" sz="1000" b="1">
            <a:latin typeface="ＭＳ Ｐゴシック"/>
          </a:endParaRPr>
        </a:p>
      </xdr:txBody>
    </xdr:sp>
    <xdr:clientData/>
  </xdr:oneCellAnchor>
  <xdr:twoCellAnchor>
    <xdr:from>
      <xdr:col>24</xdr:col>
      <xdr:colOff>469900</xdr:colOff>
      <xdr:row>66</xdr:row>
      <xdr:rowOff>125640</xdr:rowOff>
    </xdr:from>
    <xdr:to>
      <xdr:col>24</xdr:col>
      <xdr:colOff>647700</xdr:colOff>
      <xdr:row>66</xdr:row>
      <xdr:rowOff>125640</xdr:rowOff>
    </xdr:to>
    <xdr:cxnSp macro="">
      <xdr:nvCxnSpPr>
        <xdr:cNvPr id="307" name="直線コネクタ 306"/>
        <xdr:cNvCxnSpPr/>
      </xdr:nvCxnSpPr>
      <xdr:spPr>
        <a:xfrm>
          <a:off x="16929100" y="1144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3319</xdr:rowOff>
    </xdr:from>
    <xdr:ext cx="762000" cy="259045"/>
    <xdr:sp macro="" textlink="">
      <xdr:nvSpPr>
        <xdr:cNvPr id="308" name="定員管理の状況最大値テキスト"/>
        <xdr:cNvSpPr txBox="1"/>
      </xdr:nvSpPr>
      <xdr:spPr>
        <a:xfrm>
          <a:off x="17106900" y="977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24</xdr:col>
      <xdr:colOff>469900</xdr:colOff>
      <xdr:row>58</xdr:row>
      <xdr:rowOff>88392</xdr:rowOff>
    </xdr:from>
    <xdr:to>
      <xdr:col>24</xdr:col>
      <xdr:colOff>647700</xdr:colOff>
      <xdr:row>58</xdr:row>
      <xdr:rowOff>88392</xdr:rowOff>
    </xdr:to>
    <xdr:cxnSp macro="">
      <xdr:nvCxnSpPr>
        <xdr:cNvPr id="309" name="直線コネクタ 308"/>
        <xdr:cNvCxnSpPr/>
      </xdr:nvCxnSpPr>
      <xdr:spPr>
        <a:xfrm>
          <a:off x="16929100" y="1003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10819</xdr:rowOff>
    </xdr:from>
    <xdr:to>
      <xdr:col>24</xdr:col>
      <xdr:colOff>558800</xdr:colOff>
      <xdr:row>59</xdr:row>
      <xdr:rowOff>15070</xdr:rowOff>
    </xdr:to>
    <xdr:cxnSp macro="">
      <xdr:nvCxnSpPr>
        <xdr:cNvPr id="310" name="直線コネクタ 309"/>
        <xdr:cNvCxnSpPr/>
      </xdr:nvCxnSpPr>
      <xdr:spPr>
        <a:xfrm>
          <a:off x="16179800" y="10126369"/>
          <a:ext cx="838200" cy="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22986</xdr:rowOff>
    </xdr:from>
    <xdr:ext cx="762000" cy="259045"/>
    <xdr:sp macro="" textlink="">
      <xdr:nvSpPr>
        <xdr:cNvPr id="311" name="定員管理の状況平均値テキスト"/>
        <xdr:cNvSpPr txBox="1"/>
      </xdr:nvSpPr>
      <xdr:spPr>
        <a:xfrm>
          <a:off x="17106900" y="10138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24.72</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50909</xdr:rowOff>
    </xdr:from>
    <xdr:to>
      <xdr:col>24</xdr:col>
      <xdr:colOff>609600</xdr:colOff>
      <xdr:row>59</xdr:row>
      <xdr:rowOff>152509</xdr:rowOff>
    </xdr:to>
    <xdr:sp macro="" textlink="">
      <xdr:nvSpPr>
        <xdr:cNvPr id="312" name="フローチャート : 判断 311"/>
        <xdr:cNvSpPr/>
      </xdr:nvSpPr>
      <xdr:spPr>
        <a:xfrm>
          <a:off x="169672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5074</xdr:rowOff>
    </xdr:from>
    <xdr:to>
      <xdr:col>23</xdr:col>
      <xdr:colOff>406400</xdr:colOff>
      <xdr:row>59</xdr:row>
      <xdr:rowOff>10819</xdr:rowOff>
    </xdr:to>
    <xdr:cxnSp macro="">
      <xdr:nvCxnSpPr>
        <xdr:cNvPr id="313" name="直線コネクタ 312"/>
        <xdr:cNvCxnSpPr/>
      </xdr:nvCxnSpPr>
      <xdr:spPr>
        <a:xfrm>
          <a:off x="15290800" y="10120624"/>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24711</xdr:rowOff>
    </xdr:from>
    <xdr:to>
      <xdr:col>23</xdr:col>
      <xdr:colOff>457200</xdr:colOff>
      <xdr:row>59</xdr:row>
      <xdr:rowOff>126311</xdr:rowOff>
    </xdr:to>
    <xdr:sp macro="" textlink="">
      <xdr:nvSpPr>
        <xdr:cNvPr id="314" name="フローチャート : 判断 313"/>
        <xdr:cNvSpPr/>
      </xdr:nvSpPr>
      <xdr:spPr>
        <a:xfrm>
          <a:off x="16129000" y="10140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111088</xdr:rowOff>
    </xdr:from>
    <xdr:ext cx="736600" cy="259045"/>
    <xdr:sp macro="" textlink="">
      <xdr:nvSpPr>
        <xdr:cNvPr id="315" name="テキスト ボックス 314"/>
        <xdr:cNvSpPr txBox="1"/>
      </xdr:nvSpPr>
      <xdr:spPr>
        <a:xfrm>
          <a:off x="15798800" y="10226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170319</xdr:rowOff>
    </xdr:from>
    <xdr:to>
      <xdr:col>22</xdr:col>
      <xdr:colOff>203200</xdr:colOff>
      <xdr:row>59</xdr:row>
      <xdr:rowOff>5074</xdr:rowOff>
    </xdr:to>
    <xdr:cxnSp macro="">
      <xdr:nvCxnSpPr>
        <xdr:cNvPr id="316" name="直線コネクタ 315"/>
        <xdr:cNvCxnSpPr/>
      </xdr:nvCxnSpPr>
      <xdr:spPr>
        <a:xfrm>
          <a:off x="14401800" y="10114419"/>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20459</xdr:rowOff>
    </xdr:from>
    <xdr:to>
      <xdr:col>22</xdr:col>
      <xdr:colOff>254000</xdr:colOff>
      <xdr:row>59</xdr:row>
      <xdr:rowOff>122059</xdr:rowOff>
    </xdr:to>
    <xdr:sp macro="" textlink="">
      <xdr:nvSpPr>
        <xdr:cNvPr id="317" name="フローチャート : 判断 316"/>
        <xdr:cNvSpPr/>
      </xdr:nvSpPr>
      <xdr:spPr>
        <a:xfrm>
          <a:off x="15240000" y="101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106836</xdr:rowOff>
    </xdr:from>
    <xdr:ext cx="762000" cy="259045"/>
    <xdr:sp macro="" textlink="">
      <xdr:nvSpPr>
        <xdr:cNvPr id="318" name="テキスト ボックス 317"/>
        <xdr:cNvSpPr txBox="1"/>
      </xdr:nvSpPr>
      <xdr:spPr>
        <a:xfrm>
          <a:off x="14909800" y="10222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170319</xdr:rowOff>
    </xdr:from>
    <xdr:to>
      <xdr:col>21</xdr:col>
      <xdr:colOff>0</xdr:colOff>
      <xdr:row>59</xdr:row>
      <xdr:rowOff>1397</xdr:rowOff>
    </xdr:to>
    <xdr:cxnSp macro="">
      <xdr:nvCxnSpPr>
        <xdr:cNvPr id="319" name="直線コネクタ 318"/>
        <xdr:cNvCxnSpPr/>
      </xdr:nvCxnSpPr>
      <xdr:spPr>
        <a:xfrm flipV="1">
          <a:off x="13512800" y="10114419"/>
          <a:ext cx="889000" cy="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12990</xdr:rowOff>
    </xdr:from>
    <xdr:to>
      <xdr:col>21</xdr:col>
      <xdr:colOff>50800</xdr:colOff>
      <xdr:row>59</xdr:row>
      <xdr:rowOff>114590</xdr:rowOff>
    </xdr:to>
    <xdr:sp macro="" textlink="">
      <xdr:nvSpPr>
        <xdr:cNvPr id="320" name="フローチャート : 判断 319"/>
        <xdr:cNvSpPr/>
      </xdr:nvSpPr>
      <xdr:spPr>
        <a:xfrm>
          <a:off x="14351000" y="1012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99367</xdr:rowOff>
    </xdr:from>
    <xdr:ext cx="762000" cy="259045"/>
    <xdr:sp macro="" textlink="">
      <xdr:nvSpPr>
        <xdr:cNvPr id="321" name="テキスト ボックス 320"/>
        <xdr:cNvSpPr txBox="1"/>
      </xdr:nvSpPr>
      <xdr:spPr>
        <a:xfrm>
          <a:off x="14020800" y="1021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15748</xdr:rowOff>
    </xdr:from>
    <xdr:to>
      <xdr:col>19</xdr:col>
      <xdr:colOff>533400</xdr:colOff>
      <xdr:row>59</xdr:row>
      <xdr:rowOff>117348</xdr:rowOff>
    </xdr:to>
    <xdr:sp macro="" textlink="">
      <xdr:nvSpPr>
        <xdr:cNvPr id="322" name="フローチャート : 判断 321"/>
        <xdr:cNvSpPr/>
      </xdr:nvSpPr>
      <xdr:spPr>
        <a:xfrm>
          <a:off x="13462000" y="10131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102125</xdr:rowOff>
    </xdr:from>
    <xdr:ext cx="762000" cy="259045"/>
    <xdr:sp macro="" textlink="">
      <xdr:nvSpPr>
        <xdr:cNvPr id="323" name="テキスト ボックス 322"/>
        <xdr:cNvSpPr txBox="1"/>
      </xdr:nvSpPr>
      <xdr:spPr>
        <a:xfrm>
          <a:off x="13131800" y="1021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135720</xdr:rowOff>
    </xdr:from>
    <xdr:to>
      <xdr:col>24</xdr:col>
      <xdr:colOff>609600</xdr:colOff>
      <xdr:row>59</xdr:row>
      <xdr:rowOff>65870</xdr:rowOff>
    </xdr:to>
    <xdr:sp macro="" textlink="">
      <xdr:nvSpPr>
        <xdr:cNvPr id="329" name="円/楕円 328"/>
        <xdr:cNvSpPr/>
      </xdr:nvSpPr>
      <xdr:spPr>
        <a:xfrm>
          <a:off x="16967200" y="100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56997</xdr:rowOff>
    </xdr:from>
    <xdr:ext cx="762000" cy="259045"/>
    <xdr:sp macro="" textlink="">
      <xdr:nvSpPr>
        <xdr:cNvPr id="330" name="定員管理の状況該当値テキスト"/>
        <xdr:cNvSpPr txBox="1"/>
      </xdr:nvSpPr>
      <xdr:spPr>
        <a:xfrm>
          <a:off x="17106900" y="100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17.18</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131469</xdr:rowOff>
    </xdr:from>
    <xdr:to>
      <xdr:col>23</xdr:col>
      <xdr:colOff>457200</xdr:colOff>
      <xdr:row>59</xdr:row>
      <xdr:rowOff>61619</xdr:rowOff>
    </xdr:to>
    <xdr:sp macro="" textlink="">
      <xdr:nvSpPr>
        <xdr:cNvPr id="331" name="円/楕円 330"/>
        <xdr:cNvSpPr/>
      </xdr:nvSpPr>
      <xdr:spPr>
        <a:xfrm>
          <a:off x="16129000" y="1007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71796</xdr:rowOff>
    </xdr:from>
    <xdr:ext cx="736600" cy="259045"/>
    <xdr:sp macro="" textlink="">
      <xdr:nvSpPr>
        <xdr:cNvPr id="332" name="テキスト ボックス 331"/>
        <xdr:cNvSpPr txBox="1"/>
      </xdr:nvSpPr>
      <xdr:spPr>
        <a:xfrm>
          <a:off x="15798800" y="9844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16.81</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125724</xdr:rowOff>
    </xdr:from>
    <xdr:to>
      <xdr:col>22</xdr:col>
      <xdr:colOff>254000</xdr:colOff>
      <xdr:row>59</xdr:row>
      <xdr:rowOff>55874</xdr:rowOff>
    </xdr:to>
    <xdr:sp macro="" textlink="">
      <xdr:nvSpPr>
        <xdr:cNvPr id="333" name="円/楕円 332"/>
        <xdr:cNvSpPr/>
      </xdr:nvSpPr>
      <xdr:spPr>
        <a:xfrm>
          <a:off x="15240000" y="10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66051</xdr:rowOff>
    </xdr:from>
    <xdr:ext cx="762000" cy="259045"/>
    <xdr:sp macro="" textlink="">
      <xdr:nvSpPr>
        <xdr:cNvPr id="334" name="テキスト ボックス 333"/>
        <xdr:cNvSpPr txBox="1"/>
      </xdr:nvSpPr>
      <xdr:spPr>
        <a:xfrm>
          <a:off x="14909800" y="9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16.31</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119519</xdr:rowOff>
    </xdr:from>
    <xdr:to>
      <xdr:col>21</xdr:col>
      <xdr:colOff>50800</xdr:colOff>
      <xdr:row>59</xdr:row>
      <xdr:rowOff>49669</xdr:rowOff>
    </xdr:to>
    <xdr:sp macro="" textlink="">
      <xdr:nvSpPr>
        <xdr:cNvPr id="335" name="円/楕円 334"/>
        <xdr:cNvSpPr/>
      </xdr:nvSpPr>
      <xdr:spPr>
        <a:xfrm>
          <a:off x="14351000" y="1006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59846</xdr:rowOff>
    </xdr:from>
    <xdr:ext cx="762000" cy="259045"/>
    <xdr:sp macro="" textlink="">
      <xdr:nvSpPr>
        <xdr:cNvPr id="336" name="テキスト ボックス 335"/>
        <xdr:cNvSpPr txBox="1"/>
      </xdr:nvSpPr>
      <xdr:spPr>
        <a:xfrm>
          <a:off x="14020800" y="983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15.77</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122047</xdr:rowOff>
    </xdr:from>
    <xdr:to>
      <xdr:col>19</xdr:col>
      <xdr:colOff>533400</xdr:colOff>
      <xdr:row>59</xdr:row>
      <xdr:rowOff>52197</xdr:rowOff>
    </xdr:to>
    <xdr:sp macro="" textlink="">
      <xdr:nvSpPr>
        <xdr:cNvPr id="337" name="円/楕円 336"/>
        <xdr:cNvSpPr/>
      </xdr:nvSpPr>
      <xdr:spPr>
        <a:xfrm>
          <a:off x="13462000" y="10066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62374</xdr:rowOff>
    </xdr:from>
    <xdr:ext cx="762000" cy="259045"/>
    <xdr:sp macro="" textlink="">
      <xdr:nvSpPr>
        <xdr:cNvPr id="338" name="テキスト ボックス 337"/>
        <xdr:cNvSpPr txBox="1"/>
      </xdr:nvSpPr>
      <xdr:spPr>
        <a:xfrm>
          <a:off x="13131800" y="9835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0" name="テキスト ボックス 33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1" name="テキスト ボックス 34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6" name="正方形/長方形 34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7" name="正方形/長方形 34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8" name="正方形/長方形 34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9" name="正方形/長方形 34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0" name="正方形/長方形 34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1" name="テキスト ボックス 35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実質公債費比率は、前年度費▲</a:t>
          </a:r>
          <a:r>
            <a:rPr kumimoji="1" lang="en-US" altLang="ja-JP" sz="1300">
              <a:latin typeface="ＭＳ Ｐゴシック"/>
            </a:rPr>
            <a:t>0.3</a:t>
          </a:r>
          <a:r>
            <a:rPr kumimoji="1" lang="ja-JP" altLang="en-US" sz="1300">
              <a:latin typeface="ＭＳ Ｐゴシック"/>
            </a:rPr>
            <a:t>ポイントの</a:t>
          </a:r>
          <a:r>
            <a:rPr kumimoji="1" lang="en-US" altLang="ja-JP" sz="1300">
              <a:latin typeface="ＭＳ Ｐゴシック"/>
            </a:rPr>
            <a:t>6.7</a:t>
          </a:r>
          <a:r>
            <a:rPr kumimoji="1" lang="ja-JP" altLang="en-US" sz="1300">
              <a:latin typeface="ＭＳ Ｐゴシック"/>
            </a:rPr>
            <a:t>％となっており、類似団体平均値に比べ、</a:t>
          </a:r>
          <a:r>
            <a:rPr kumimoji="1" lang="en-US" altLang="ja-JP" sz="1300">
              <a:latin typeface="ＭＳ Ｐゴシック"/>
            </a:rPr>
            <a:t>0.2</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数値については適正な水準にあると考えているが、公共施設高台移転事業等により公債費の大幅な増加が見込まれることから、実質公債費比率の上昇も避けられない。事業実施の適正化を図るとともに、世代負担を考慮しつつ、地方債発行の抑制等を行い、適正な水準の維持に努め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2" name="テキスト ボックス 35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3" name="直線コネクタ 35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4" name="テキスト ボックス 35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5" name="直線コネクタ 35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6" name="テキスト ボックス 35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7" name="直線コネクタ 35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8" name="テキスト ボックス 35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9" name="直線コネクタ 35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0" name="テキスト ボックス 35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1" name="直線コネクタ 36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2" name="テキスト ボックス 36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3" name="直線コネクタ 36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4" name="直線コネクタ 36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72813</xdr:rowOff>
    </xdr:from>
    <xdr:to>
      <xdr:col>24</xdr:col>
      <xdr:colOff>558800</xdr:colOff>
      <xdr:row>45</xdr:row>
      <xdr:rowOff>98213</xdr:rowOff>
    </xdr:to>
    <xdr:cxnSp macro="">
      <xdr:nvCxnSpPr>
        <xdr:cNvPr id="366" name="直線コネクタ 365"/>
        <xdr:cNvCxnSpPr/>
      </xdr:nvCxnSpPr>
      <xdr:spPr>
        <a:xfrm flipV="1">
          <a:off x="17018000" y="624501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70290</xdr:rowOff>
    </xdr:from>
    <xdr:ext cx="762000" cy="259045"/>
    <xdr:sp macro="" textlink="">
      <xdr:nvSpPr>
        <xdr:cNvPr id="367" name="公債費負担の状況最小値テキスト"/>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24</xdr:col>
      <xdr:colOff>469900</xdr:colOff>
      <xdr:row>45</xdr:row>
      <xdr:rowOff>98213</xdr:rowOff>
    </xdr:from>
    <xdr:to>
      <xdr:col>24</xdr:col>
      <xdr:colOff>647700</xdr:colOff>
      <xdr:row>45</xdr:row>
      <xdr:rowOff>98213</xdr:rowOff>
    </xdr:to>
    <xdr:cxnSp macro="">
      <xdr:nvCxnSpPr>
        <xdr:cNvPr id="368" name="直線コネクタ 367"/>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159190</xdr:rowOff>
    </xdr:from>
    <xdr:ext cx="762000" cy="259045"/>
    <xdr:sp macro="" textlink="">
      <xdr:nvSpPr>
        <xdr:cNvPr id="369" name="公債費負担の状況最大値テキスト"/>
        <xdr:cNvSpPr txBox="1"/>
      </xdr:nvSpPr>
      <xdr:spPr>
        <a:xfrm>
          <a:off x="17106900" y="598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36</xdr:row>
      <xdr:rowOff>72813</xdr:rowOff>
    </xdr:from>
    <xdr:to>
      <xdr:col>24</xdr:col>
      <xdr:colOff>647700</xdr:colOff>
      <xdr:row>36</xdr:row>
      <xdr:rowOff>72813</xdr:rowOff>
    </xdr:to>
    <xdr:cxnSp macro="">
      <xdr:nvCxnSpPr>
        <xdr:cNvPr id="370" name="直線コネクタ 369"/>
        <xdr:cNvCxnSpPr/>
      </xdr:nvCxnSpPr>
      <xdr:spPr>
        <a:xfrm>
          <a:off x="16929100" y="624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92287</xdr:rowOff>
    </xdr:from>
    <xdr:to>
      <xdr:col>24</xdr:col>
      <xdr:colOff>558800</xdr:colOff>
      <xdr:row>41</xdr:row>
      <xdr:rowOff>116417</xdr:rowOff>
    </xdr:to>
    <xdr:cxnSp macro="">
      <xdr:nvCxnSpPr>
        <xdr:cNvPr id="371" name="直線コネクタ 370"/>
        <xdr:cNvCxnSpPr/>
      </xdr:nvCxnSpPr>
      <xdr:spPr>
        <a:xfrm flipV="1">
          <a:off x="16179800" y="712173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29650</xdr:rowOff>
    </xdr:from>
    <xdr:ext cx="762000" cy="259045"/>
    <xdr:sp macro="" textlink="">
      <xdr:nvSpPr>
        <xdr:cNvPr id="372" name="公債費負担の状況平均値テキスト"/>
        <xdr:cNvSpPr txBox="1"/>
      </xdr:nvSpPr>
      <xdr:spPr>
        <a:xfrm>
          <a:off x="17106900" y="70591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57573</xdr:rowOff>
    </xdr:from>
    <xdr:to>
      <xdr:col>24</xdr:col>
      <xdr:colOff>609600</xdr:colOff>
      <xdr:row>41</xdr:row>
      <xdr:rowOff>159173</xdr:rowOff>
    </xdr:to>
    <xdr:sp macro="" textlink="">
      <xdr:nvSpPr>
        <xdr:cNvPr id="373" name="フローチャート : 判断 372"/>
        <xdr:cNvSpPr/>
      </xdr:nvSpPr>
      <xdr:spPr>
        <a:xfrm>
          <a:off x="169672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116417</xdr:rowOff>
    </xdr:from>
    <xdr:to>
      <xdr:col>23</xdr:col>
      <xdr:colOff>406400</xdr:colOff>
      <xdr:row>41</xdr:row>
      <xdr:rowOff>156633</xdr:rowOff>
    </xdr:to>
    <xdr:cxnSp macro="">
      <xdr:nvCxnSpPr>
        <xdr:cNvPr id="374" name="直線コネクタ 373"/>
        <xdr:cNvCxnSpPr/>
      </xdr:nvCxnSpPr>
      <xdr:spPr>
        <a:xfrm flipV="1">
          <a:off x="15290800" y="71458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17356</xdr:rowOff>
    </xdr:from>
    <xdr:to>
      <xdr:col>23</xdr:col>
      <xdr:colOff>457200</xdr:colOff>
      <xdr:row>41</xdr:row>
      <xdr:rowOff>118956</xdr:rowOff>
    </xdr:to>
    <xdr:sp macro="" textlink="">
      <xdr:nvSpPr>
        <xdr:cNvPr id="375" name="フローチャート : 判断 374"/>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129133</xdr:rowOff>
    </xdr:from>
    <xdr:ext cx="736600" cy="259045"/>
    <xdr:sp macro="" textlink="">
      <xdr:nvSpPr>
        <xdr:cNvPr id="376" name="テキスト ボックス 375"/>
        <xdr:cNvSpPr txBox="1"/>
      </xdr:nvSpPr>
      <xdr:spPr>
        <a:xfrm>
          <a:off x="15798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156633</xdr:rowOff>
    </xdr:from>
    <xdr:to>
      <xdr:col>22</xdr:col>
      <xdr:colOff>203200</xdr:colOff>
      <xdr:row>42</xdr:row>
      <xdr:rowOff>57573</xdr:rowOff>
    </xdr:to>
    <xdr:cxnSp macro="">
      <xdr:nvCxnSpPr>
        <xdr:cNvPr id="377" name="直線コネクタ 376"/>
        <xdr:cNvCxnSpPr/>
      </xdr:nvCxnSpPr>
      <xdr:spPr>
        <a:xfrm flipV="1">
          <a:off x="14401800" y="718608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121920</xdr:rowOff>
    </xdr:from>
    <xdr:to>
      <xdr:col>22</xdr:col>
      <xdr:colOff>254000</xdr:colOff>
      <xdr:row>42</xdr:row>
      <xdr:rowOff>52070</xdr:rowOff>
    </xdr:to>
    <xdr:sp macro="" textlink="">
      <xdr:nvSpPr>
        <xdr:cNvPr id="378" name="フローチャート : 判断 377"/>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36847</xdr:rowOff>
    </xdr:from>
    <xdr:ext cx="762000" cy="259045"/>
    <xdr:sp macro="" textlink="">
      <xdr:nvSpPr>
        <xdr:cNvPr id="379" name="テキスト ボックス 378"/>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57573</xdr:rowOff>
    </xdr:from>
    <xdr:to>
      <xdr:col>21</xdr:col>
      <xdr:colOff>0</xdr:colOff>
      <xdr:row>42</xdr:row>
      <xdr:rowOff>154094</xdr:rowOff>
    </xdr:to>
    <xdr:cxnSp macro="">
      <xdr:nvCxnSpPr>
        <xdr:cNvPr id="380" name="直線コネクタ 379"/>
        <xdr:cNvCxnSpPr/>
      </xdr:nvCxnSpPr>
      <xdr:spPr>
        <a:xfrm flipV="1">
          <a:off x="13512800" y="7258473"/>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22860</xdr:rowOff>
    </xdr:from>
    <xdr:to>
      <xdr:col>21</xdr:col>
      <xdr:colOff>50800</xdr:colOff>
      <xdr:row>42</xdr:row>
      <xdr:rowOff>124460</xdr:rowOff>
    </xdr:to>
    <xdr:sp macro="" textlink="">
      <xdr:nvSpPr>
        <xdr:cNvPr id="381" name="フローチャート : 判断 380"/>
        <xdr:cNvSpPr/>
      </xdr:nvSpPr>
      <xdr:spPr>
        <a:xfrm>
          <a:off x="14351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109237</xdr:rowOff>
    </xdr:from>
    <xdr:ext cx="762000" cy="259045"/>
    <xdr:sp macro="" textlink="">
      <xdr:nvSpPr>
        <xdr:cNvPr id="382" name="テキスト ボックス 381"/>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111337</xdr:rowOff>
    </xdr:from>
    <xdr:to>
      <xdr:col>19</xdr:col>
      <xdr:colOff>533400</xdr:colOff>
      <xdr:row>43</xdr:row>
      <xdr:rowOff>41487</xdr:rowOff>
    </xdr:to>
    <xdr:sp macro="" textlink="">
      <xdr:nvSpPr>
        <xdr:cNvPr id="383" name="フローチャート : 判断 382"/>
        <xdr:cNvSpPr/>
      </xdr:nvSpPr>
      <xdr:spPr>
        <a:xfrm>
          <a:off x="13462000" y="731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26264</xdr:rowOff>
    </xdr:from>
    <xdr:ext cx="762000" cy="259045"/>
    <xdr:sp macro="" textlink="">
      <xdr:nvSpPr>
        <xdr:cNvPr id="384" name="テキスト ボックス 383"/>
        <xdr:cNvSpPr txBox="1"/>
      </xdr:nvSpPr>
      <xdr:spPr>
        <a:xfrm>
          <a:off x="13131800" y="739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5" name="テキスト ボックス 38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6" name="テキスト ボックス 38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7" name="テキスト ボックス 38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8" name="テキスト ボックス 38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9" name="テキスト ボックス 38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41487</xdr:rowOff>
    </xdr:from>
    <xdr:to>
      <xdr:col>24</xdr:col>
      <xdr:colOff>609600</xdr:colOff>
      <xdr:row>41</xdr:row>
      <xdr:rowOff>143087</xdr:rowOff>
    </xdr:to>
    <xdr:sp macro="" textlink="">
      <xdr:nvSpPr>
        <xdr:cNvPr id="390" name="円/楕円 389"/>
        <xdr:cNvSpPr/>
      </xdr:nvSpPr>
      <xdr:spPr>
        <a:xfrm>
          <a:off x="169672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58014</xdr:rowOff>
    </xdr:from>
    <xdr:ext cx="762000" cy="259045"/>
    <xdr:sp macro="" textlink="">
      <xdr:nvSpPr>
        <xdr:cNvPr id="391" name="公債費負担の状況該当値テキスト"/>
        <xdr:cNvSpPr txBox="1"/>
      </xdr:nvSpPr>
      <xdr:spPr>
        <a:xfrm>
          <a:off x="171069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65617</xdr:rowOff>
    </xdr:from>
    <xdr:to>
      <xdr:col>23</xdr:col>
      <xdr:colOff>457200</xdr:colOff>
      <xdr:row>41</xdr:row>
      <xdr:rowOff>167217</xdr:rowOff>
    </xdr:to>
    <xdr:sp macro="" textlink="">
      <xdr:nvSpPr>
        <xdr:cNvPr id="392" name="円/楕円 391"/>
        <xdr:cNvSpPr/>
      </xdr:nvSpPr>
      <xdr:spPr>
        <a:xfrm>
          <a:off x="16129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151994</xdr:rowOff>
    </xdr:from>
    <xdr:ext cx="736600" cy="259045"/>
    <xdr:sp macro="" textlink="">
      <xdr:nvSpPr>
        <xdr:cNvPr id="393" name="テキスト ボックス 392"/>
        <xdr:cNvSpPr txBox="1"/>
      </xdr:nvSpPr>
      <xdr:spPr>
        <a:xfrm>
          <a:off x="15798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105833</xdr:rowOff>
    </xdr:from>
    <xdr:to>
      <xdr:col>22</xdr:col>
      <xdr:colOff>254000</xdr:colOff>
      <xdr:row>42</xdr:row>
      <xdr:rowOff>35983</xdr:rowOff>
    </xdr:to>
    <xdr:sp macro="" textlink="">
      <xdr:nvSpPr>
        <xdr:cNvPr id="394" name="円/楕円 393"/>
        <xdr:cNvSpPr/>
      </xdr:nvSpPr>
      <xdr:spPr>
        <a:xfrm>
          <a:off x="15240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46160</xdr:rowOff>
    </xdr:from>
    <xdr:ext cx="762000" cy="259045"/>
    <xdr:sp macro="" textlink="">
      <xdr:nvSpPr>
        <xdr:cNvPr id="395" name="テキスト ボックス 394"/>
        <xdr:cNvSpPr txBox="1"/>
      </xdr:nvSpPr>
      <xdr:spPr>
        <a:xfrm>
          <a:off x="14909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6773</xdr:rowOff>
    </xdr:from>
    <xdr:to>
      <xdr:col>21</xdr:col>
      <xdr:colOff>50800</xdr:colOff>
      <xdr:row>42</xdr:row>
      <xdr:rowOff>108373</xdr:rowOff>
    </xdr:to>
    <xdr:sp macro="" textlink="">
      <xdr:nvSpPr>
        <xdr:cNvPr id="396" name="円/楕円 395"/>
        <xdr:cNvSpPr/>
      </xdr:nvSpPr>
      <xdr:spPr>
        <a:xfrm>
          <a:off x="14351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118550</xdr:rowOff>
    </xdr:from>
    <xdr:ext cx="762000" cy="259045"/>
    <xdr:sp macro="" textlink="">
      <xdr:nvSpPr>
        <xdr:cNvPr id="397" name="テキスト ボックス 396"/>
        <xdr:cNvSpPr txBox="1"/>
      </xdr:nvSpPr>
      <xdr:spPr>
        <a:xfrm>
          <a:off x="14020800" y="6976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103294</xdr:rowOff>
    </xdr:from>
    <xdr:to>
      <xdr:col>19</xdr:col>
      <xdr:colOff>533400</xdr:colOff>
      <xdr:row>43</xdr:row>
      <xdr:rowOff>33444</xdr:rowOff>
    </xdr:to>
    <xdr:sp macro="" textlink="">
      <xdr:nvSpPr>
        <xdr:cNvPr id="398" name="円/楕円 397"/>
        <xdr:cNvSpPr/>
      </xdr:nvSpPr>
      <xdr:spPr>
        <a:xfrm>
          <a:off x="134620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43621</xdr:rowOff>
    </xdr:from>
    <xdr:ext cx="762000" cy="259045"/>
    <xdr:sp macro="" textlink="">
      <xdr:nvSpPr>
        <xdr:cNvPr id="399" name="テキスト ボックス 398"/>
        <xdr:cNvSpPr txBox="1"/>
      </xdr:nvSpPr>
      <xdr:spPr>
        <a:xfrm>
          <a:off x="13131800" y="7073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0" name="正方形/長方形 39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1" name="テキスト ボックス 40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2" name="テキスト ボックス 40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3" name="正方形/長方形 40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4" name="正方形/長方形 40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5" name="正方形/長方形 40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6" name="正方形/長方形 40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7" name="正方形/長方形 40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8" name="正方形/長方形 40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充当可能基金の増加等により、将来負担比率は算定されていないが、公共施設高台移転事業等を進める中で、実施事業の適正化を図り、地方債の発行を抑制するなど、適正な水準の維持に努める。</a:t>
          </a:r>
        </a:p>
      </xdr:txBody>
    </xdr:sp>
    <xdr:clientData/>
  </xdr:twoCellAnchor>
  <xdr:oneCellAnchor>
    <xdr:from>
      <xdr:col>18</xdr:col>
      <xdr:colOff>444500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6" name="直線コネクタ 41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7" name="テキスト ボックス 41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8" name="直線コネクタ 41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9" name="テキスト ボックス 41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2" name="直線コネクタ 42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3" name="テキスト ボックス 42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4" name="直線コネクタ 42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5" name="テキスト ボックス 42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5419</xdr:rowOff>
    </xdr:to>
    <xdr:cxnSp macro="">
      <xdr:nvCxnSpPr>
        <xdr:cNvPr id="428" name="直線コネクタ 427"/>
        <xdr:cNvCxnSpPr/>
      </xdr:nvCxnSpPr>
      <xdr:spPr>
        <a:xfrm flipV="1">
          <a:off x="17018000" y="2370667"/>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148946</xdr:rowOff>
    </xdr:from>
    <xdr:ext cx="762000" cy="259045"/>
    <xdr:sp macro="" textlink="">
      <xdr:nvSpPr>
        <xdr:cNvPr id="429" name="将来負担の状況最小値テキスト"/>
        <xdr:cNvSpPr txBox="1"/>
      </xdr:nvSpPr>
      <xdr:spPr>
        <a:xfrm>
          <a:off x="17106900" y="3920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196.2</a:t>
          </a:r>
          <a:endParaRPr kumimoji="1" lang="ja-JP" altLang="en-US" sz="1000" b="1">
            <a:latin typeface="ＭＳ Ｐゴシック"/>
          </a:endParaRPr>
        </a:p>
      </xdr:txBody>
    </xdr:sp>
    <xdr:clientData/>
  </xdr:oneCellAnchor>
  <xdr:twoCellAnchor>
    <xdr:from>
      <xdr:col>24</xdr:col>
      <xdr:colOff>469900</xdr:colOff>
      <xdr:row>23</xdr:row>
      <xdr:rowOff>5419</xdr:rowOff>
    </xdr:from>
    <xdr:to>
      <xdr:col>24</xdr:col>
      <xdr:colOff>647700</xdr:colOff>
      <xdr:row>23</xdr:row>
      <xdr:rowOff>5419</xdr:rowOff>
    </xdr:to>
    <xdr:cxnSp macro="">
      <xdr:nvCxnSpPr>
        <xdr:cNvPr id="430" name="直線コネクタ 429"/>
        <xdr:cNvCxnSpPr/>
      </xdr:nvCxnSpPr>
      <xdr:spPr>
        <a:xfrm>
          <a:off x="16929100" y="3948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1"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2" name="直線コネクタ 43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3"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4" name="フローチャート : 判断 433"/>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5" name="フローチャート : 判断 43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6" name="テキスト ボックス 43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37" name="フローチャート : 判断 436"/>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38" name="テキスト ボックス 437"/>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39" name="フローチャート : 判断 43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0" name="テキスト ボックス 43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1" name="フローチャート : 判断 440"/>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2" name="テキスト ボックス 441"/>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3" name="テキスト ボックス 44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4" name="テキスト ボックス 44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5" name="テキスト ボックス 44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6" name="テキスト ボックス 44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7" name="テキスト ボックス 44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和歌山県すさみ町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4,249
4,226
174.46
4,458,899
4,363,950
58,599
2,427,157
5,018,996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人件費については、前年度比</a:t>
          </a:r>
          <a:r>
            <a:rPr kumimoji="1" lang="en-US" altLang="ja-JP" sz="1300" baseline="0">
              <a:latin typeface="ＭＳ Ｐゴシック"/>
            </a:rPr>
            <a:t>+1.2</a:t>
          </a:r>
          <a:r>
            <a:rPr kumimoji="1" lang="ja-JP" altLang="en-US" sz="1300" baseline="0">
              <a:latin typeface="ＭＳ Ｐゴシック"/>
            </a:rPr>
            <a:t>ポイントの</a:t>
          </a:r>
          <a:r>
            <a:rPr kumimoji="1" lang="en-US" altLang="ja-JP" sz="1300" baseline="0">
              <a:latin typeface="ＭＳ Ｐゴシック"/>
            </a:rPr>
            <a:t>24.1</a:t>
          </a:r>
          <a:r>
            <a:rPr kumimoji="1" lang="ja-JP" altLang="en-US" sz="1300" baseline="0">
              <a:latin typeface="ＭＳ Ｐゴシック"/>
            </a:rPr>
            <a:t>％となっているが、類似団体内平均値に比べ</a:t>
          </a:r>
          <a:r>
            <a:rPr kumimoji="1" lang="en-US" altLang="ja-JP" sz="1300" baseline="0">
              <a:latin typeface="ＭＳ Ｐゴシック"/>
            </a:rPr>
            <a:t>1.5</a:t>
          </a:r>
          <a:r>
            <a:rPr kumimoji="1" lang="ja-JP" altLang="en-US" sz="1300" baseline="0">
              <a:latin typeface="ＭＳ Ｐゴシック"/>
            </a:rPr>
            <a:t>ポイント下回っている。増加要因は、副町長人件費の増によるものと考えられる。</a:t>
          </a:r>
          <a:endParaRPr kumimoji="1" lang="en-US" altLang="ja-JP" sz="1300" baseline="0">
            <a:latin typeface="ＭＳ Ｐゴシック"/>
          </a:endParaRPr>
        </a:p>
        <a:p>
          <a:r>
            <a:rPr kumimoji="1" lang="ja-JP" altLang="en-US" sz="1300" baseline="0">
              <a:latin typeface="ＭＳ Ｐゴシック"/>
            </a:rPr>
            <a:t>　今後も引き続き、施設の統合や民間委託・指定管理者制度の活用、事務の効率化、職員能力向上と組織における相互協力連携の促進を図り、人件費の抑制に努める。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113284</xdr:rowOff>
    </xdr:from>
    <xdr:to>
      <xdr:col>7</xdr:col>
      <xdr:colOff>15875</xdr:colOff>
      <xdr:row>39</xdr:row>
      <xdr:rowOff>161290</xdr:rowOff>
    </xdr:to>
    <xdr:cxnSp macro="">
      <xdr:nvCxnSpPr>
        <xdr:cNvPr id="59" name="直線コネクタ 58"/>
        <xdr:cNvCxnSpPr/>
      </xdr:nvCxnSpPr>
      <xdr:spPr>
        <a:xfrm flipV="1">
          <a:off x="4826000" y="559968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133367</xdr:rowOff>
    </xdr:from>
    <xdr:ext cx="762000" cy="259045"/>
    <xdr:sp macro="" textlink="">
      <xdr:nvSpPr>
        <xdr:cNvPr id="60" name="人件費最小値テキスト"/>
        <xdr:cNvSpPr txBox="1"/>
      </xdr:nvSpPr>
      <xdr:spPr>
        <a:xfrm>
          <a:off x="4914900" y="681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6</xdr:col>
      <xdr:colOff>612775</xdr:colOff>
      <xdr:row>39</xdr:row>
      <xdr:rowOff>161290</xdr:rowOff>
    </xdr:from>
    <xdr:to>
      <xdr:col>7</xdr:col>
      <xdr:colOff>104775</xdr:colOff>
      <xdr:row>39</xdr:row>
      <xdr:rowOff>161290</xdr:rowOff>
    </xdr:to>
    <xdr:cxnSp macro="">
      <xdr:nvCxnSpPr>
        <xdr:cNvPr id="61" name="直線コネクタ 60"/>
        <xdr:cNvCxnSpPr/>
      </xdr:nvCxnSpPr>
      <xdr:spPr>
        <a:xfrm>
          <a:off x="4737100" y="684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28211</xdr:rowOff>
    </xdr:from>
    <xdr:ext cx="762000" cy="259045"/>
    <xdr:sp macro="" textlink="">
      <xdr:nvSpPr>
        <xdr:cNvPr id="62" name="人件費最大値テキスト"/>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6</xdr:col>
      <xdr:colOff>612775</xdr:colOff>
      <xdr:row>32</xdr:row>
      <xdr:rowOff>113284</xdr:rowOff>
    </xdr:from>
    <xdr:to>
      <xdr:col>7</xdr:col>
      <xdr:colOff>104775</xdr:colOff>
      <xdr:row>32</xdr:row>
      <xdr:rowOff>113284</xdr:rowOff>
    </xdr:to>
    <xdr:cxnSp macro="">
      <xdr:nvCxnSpPr>
        <xdr:cNvPr id="63" name="直線コネクタ 62"/>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30988</xdr:rowOff>
    </xdr:from>
    <xdr:to>
      <xdr:col>7</xdr:col>
      <xdr:colOff>15875</xdr:colOff>
      <xdr:row>34</xdr:row>
      <xdr:rowOff>85852</xdr:rowOff>
    </xdr:to>
    <xdr:cxnSp macro="">
      <xdr:nvCxnSpPr>
        <xdr:cNvPr id="64" name="直線コネクタ 63"/>
        <xdr:cNvCxnSpPr/>
      </xdr:nvCxnSpPr>
      <xdr:spPr>
        <a:xfrm>
          <a:off x="3987800" y="586028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75709</xdr:rowOff>
    </xdr:from>
    <xdr:ext cx="762000" cy="259045"/>
    <xdr:sp macro="" textlink="">
      <xdr:nvSpPr>
        <xdr:cNvPr id="65" name="人件費平均値テキスト"/>
        <xdr:cNvSpPr txBox="1"/>
      </xdr:nvSpPr>
      <xdr:spPr>
        <a:xfrm>
          <a:off x="4914900" y="5905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6</xdr:col>
      <xdr:colOff>650875</xdr:colOff>
      <xdr:row>34</xdr:row>
      <xdr:rowOff>103632</xdr:rowOff>
    </xdr:from>
    <xdr:to>
      <xdr:col>7</xdr:col>
      <xdr:colOff>66675</xdr:colOff>
      <xdr:row>35</xdr:row>
      <xdr:rowOff>33782</xdr:rowOff>
    </xdr:to>
    <xdr:sp macro="" textlink="">
      <xdr:nvSpPr>
        <xdr:cNvPr id="66" name="フローチャート : 判断 65"/>
        <xdr:cNvSpPr/>
      </xdr:nvSpPr>
      <xdr:spPr>
        <a:xfrm>
          <a:off x="47752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30988</xdr:rowOff>
    </xdr:from>
    <xdr:to>
      <xdr:col>5</xdr:col>
      <xdr:colOff>549275</xdr:colOff>
      <xdr:row>34</xdr:row>
      <xdr:rowOff>67564</xdr:rowOff>
    </xdr:to>
    <xdr:cxnSp macro="">
      <xdr:nvCxnSpPr>
        <xdr:cNvPr id="67" name="直線コネクタ 66"/>
        <xdr:cNvCxnSpPr/>
      </xdr:nvCxnSpPr>
      <xdr:spPr>
        <a:xfrm flipV="1">
          <a:off x="3098800" y="586028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34</xdr:row>
      <xdr:rowOff>48768</xdr:rowOff>
    </xdr:from>
    <xdr:to>
      <xdr:col>5</xdr:col>
      <xdr:colOff>600075</xdr:colOff>
      <xdr:row>34</xdr:row>
      <xdr:rowOff>150368</xdr:rowOff>
    </xdr:to>
    <xdr:sp macro="" textlink="">
      <xdr:nvSpPr>
        <xdr:cNvPr id="68" name="フローチャート : 判断 67"/>
        <xdr:cNvSpPr/>
      </xdr:nvSpPr>
      <xdr:spPr>
        <a:xfrm>
          <a:off x="39370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135145</xdr:rowOff>
    </xdr:from>
    <xdr:ext cx="736600" cy="259045"/>
    <xdr:sp macro="" textlink="">
      <xdr:nvSpPr>
        <xdr:cNvPr id="69" name="テキスト ボックス 68"/>
        <xdr:cNvSpPr txBox="1"/>
      </xdr:nvSpPr>
      <xdr:spPr>
        <a:xfrm>
          <a:off x="3606800" y="5964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21844</xdr:rowOff>
    </xdr:from>
    <xdr:to>
      <xdr:col>4</xdr:col>
      <xdr:colOff>346075</xdr:colOff>
      <xdr:row>34</xdr:row>
      <xdr:rowOff>67564</xdr:rowOff>
    </xdr:to>
    <xdr:cxnSp macro="">
      <xdr:nvCxnSpPr>
        <xdr:cNvPr id="70" name="直線コネクタ 69"/>
        <xdr:cNvCxnSpPr/>
      </xdr:nvCxnSpPr>
      <xdr:spPr>
        <a:xfrm>
          <a:off x="2209800" y="58511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34</xdr:row>
      <xdr:rowOff>103632</xdr:rowOff>
    </xdr:from>
    <xdr:to>
      <xdr:col>4</xdr:col>
      <xdr:colOff>396875</xdr:colOff>
      <xdr:row>35</xdr:row>
      <xdr:rowOff>33782</xdr:rowOff>
    </xdr:to>
    <xdr:sp macro="" textlink="">
      <xdr:nvSpPr>
        <xdr:cNvPr id="71" name="フローチャート : 判断 70"/>
        <xdr:cNvSpPr/>
      </xdr:nvSpPr>
      <xdr:spPr>
        <a:xfrm>
          <a:off x="3048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18559</xdr:rowOff>
    </xdr:from>
    <xdr:ext cx="762000" cy="259045"/>
    <xdr:sp macro="" textlink="">
      <xdr:nvSpPr>
        <xdr:cNvPr id="72" name="テキスト ボックス 71"/>
        <xdr:cNvSpPr txBox="1"/>
      </xdr:nvSpPr>
      <xdr:spPr>
        <a:xfrm>
          <a:off x="2717800" y="6019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21844</xdr:rowOff>
    </xdr:from>
    <xdr:to>
      <xdr:col>3</xdr:col>
      <xdr:colOff>142875</xdr:colOff>
      <xdr:row>34</xdr:row>
      <xdr:rowOff>53848</xdr:rowOff>
    </xdr:to>
    <xdr:cxnSp macro="">
      <xdr:nvCxnSpPr>
        <xdr:cNvPr id="73" name="直線コネクタ 72"/>
        <xdr:cNvCxnSpPr/>
      </xdr:nvCxnSpPr>
      <xdr:spPr>
        <a:xfrm flipV="1">
          <a:off x="1320800" y="58511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34</xdr:row>
      <xdr:rowOff>44196</xdr:rowOff>
    </xdr:from>
    <xdr:to>
      <xdr:col>3</xdr:col>
      <xdr:colOff>193675</xdr:colOff>
      <xdr:row>34</xdr:row>
      <xdr:rowOff>145796</xdr:rowOff>
    </xdr:to>
    <xdr:sp macro="" textlink="">
      <xdr:nvSpPr>
        <xdr:cNvPr id="74" name="フローチャート : 判断 73"/>
        <xdr:cNvSpPr/>
      </xdr:nvSpPr>
      <xdr:spPr>
        <a:xfrm>
          <a:off x="2159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130573</xdr:rowOff>
    </xdr:from>
    <xdr:ext cx="762000" cy="259045"/>
    <xdr:sp macro="" textlink="">
      <xdr:nvSpPr>
        <xdr:cNvPr id="75" name="テキスト ボックス 74"/>
        <xdr:cNvSpPr txBox="1"/>
      </xdr:nvSpPr>
      <xdr:spPr>
        <a:xfrm>
          <a:off x="1828800" y="595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xdr:col>
      <xdr:colOff>574675</xdr:colOff>
      <xdr:row>34</xdr:row>
      <xdr:rowOff>62484</xdr:rowOff>
    </xdr:from>
    <xdr:to>
      <xdr:col>1</xdr:col>
      <xdr:colOff>676275</xdr:colOff>
      <xdr:row>34</xdr:row>
      <xdr:rowOff>164084</xdr:rowOff>
    </xdr:to>
    <xdr:sp macro="" textlink="">
      <xdr:nvSpPr>
        <xdr:cNvPr id="76" name="フローチャート : 判断 75"/>
        <xdr:cNvSpPr/>
      </xdr:nvSpPr>
      <xdr:spPr>
        <a:xfrm>
          <a:off x="1270000" y="589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148861</xdr:rowOff>
    </xdr:from>
    <xdr:ext cx="762000" cy="259045"/>
    <xdr:sp macro="" textlink="">
      <xdr:nvSpPr>
        <xdr:cNvPr id="77" name="テキスト ボックス 76"/>
        <xdr:cNvSpPr txBox="1"/>
      </xdr:nvSpPr>
      <xdr:spPr>
        <a:xfrm>
          <a:off x="939800" y="5978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35052</xdr:rowOff>
    </xdr:from>
    <xdr:to>
      <xdr:col>7</xdr:col>
      <xdr:colOff>66675</xdr:colOff>
      <xdr:row>34</xdr:row>
      <xdr:rowOff>136652</xdr:rowOff>
    </xdr:to>
    <xdr:sp macro="" textlink="">
      <xdr:nvSpPr>
        <xdr:cNvPr id="83" name="円/楕円 82"/>
        <xdr:cNvSpPr/>
      </xdr:nvSpPr>
      <xdr:spPr>
        <a:xfrm>
          <a:off x="4775200" y="586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51579</xdr:rowOff>
    </xdr:from>
    <xdr:ext cx="762000" cy="259045"/>
    <xdr:sp macro="" textlink="">
      <xdr:nvSpPr>
        <xdr:cNvPr id="84" name="人件費該当値テキスト"/>
        <xdr:cNvSpPr txBox="1"/>
      </xdr:nvSpPr>
      <xdr:spPr>
        <a:xfrm>
          <a:off x="4914900" y="5709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151638</xdr:rowOff>
    </xdr:from>
    <xdr:to>
      <xdr:col>5</xdr:col>
      <xdr:colOff>600075</xdr:colOff>
      <xdr:row>34</xdr:row>
      <xdr:rowOff>81788</xdr:rowOff>
    </xdr:to>
    <xdr:sp macro="" textlink="">
      <xdr:nvSpPr>
        <xdr:cNvPr id="85" name="円/楕円 84"/>
        <xdr:cNvSpPr/>
      </xdr:nvSpPr>
      <xdr:spPr>
        <a:xfrm>
          <a:off x="3937000" y="580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91965</xdr:rowOff>
    </xdr:from>
    <xdr:ext cx="736600" cy="259045"/>
    <xdr:sp macro="" textlink="">
      <xdr:nvSpPr>
        <xdr:cNvPr id="86" name="テキスト ボックス 85"/>
        <xdr:cNvSpPr txBox="1"/>
      </xdr:nvSpPr>
      <xdr:spPr>
        <a:xfrm>
          <a:off x="3606800" y="5578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16764</xdr:rowOff>
    </xdr:from>
    <xdr:to>
      <xdr:col>4</xdr:col>
      <xdr:colOff>396875</xdr:colOff>
      <xdr:row>34</xdr:row>
      <xdr:rowOff>118364</xdr:rowOff>
    </xdr:to>
    <xdr:sp macro="" textlink="">
      <xdr:nvSpPr>
        <xdr:cNvPr id="87" name="円/楕円 86"/>
        <xdr:cNvSpPr/>
      </xdr:nvSpPr>
      <xdr:spPr>
        <a:xfrm>
          <a:off x="3048000" y="584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128541</xdr:rowOff>
    </xdr:from>
    <xdr:ext cx="762000" cy="259045"/>
    <xdr:sp macro="" textlink="">
      <xdr:nvSpPr>
        <xdr:cNvPr id="88" name="テキスト ボックス 87"/>
        <xdr:cNvSpPr txBox="1"/>
      </xdr:nvSpPr>
      <xdr:spPr>
        <a:xfrm>
          <a:off x="2717800" y="561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142494</xdr:rowOff>
    </xdr:from>
    <xdr:to>
      <xdr:col>3</xdr:col>
      <xdr:colOff>193675</xdr:colOff>
      <xdr:row>34</xdr:row>
      <xdr:rowOff>72644</xdr:rowOff>
    </xdr:to>
    <xdr:sp macro="" textlink="">
      <xdr:nvSpPr>
        <xdr:cNvPr id="89" name="円/楕円 88"/>
        <xdr:cNvSpPr/>
      </xdr:nvSpPr>
      <xdr:spPr>
        <a:xfrm>
          <a:off x="2159000" y="5800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82821</xdr:rowOff>
    </xdr:from>
    <xdr:ext cx="762000" cy="259045"/>
    <xdr:sp macro="" textlink="">
      <xdr:nvSpPr>
        <xdr:cNvPr id="90" name="テキスト ボックス 89"/>
        <xdr:cNvSpPr txBox="1"/>
      </xdr:nvSpPr>
      <xdr:spPr>
        <a:xfrm>
          <a:off x="1828800" y="556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3048</xdr:rowOff>
    </xdr:from>
    <xdr:to>
      <xdr:col>1</xdr:col>
      <xdr:colOff>676275</xdr:colOff>
      <xdr:row>34</xdr:row>
      <xdr:rowOff>104648</xdr:rowOff>
    </xdr:to>
    <xdr:sp macro="" textlink="">
      <xdr:nvSpPr>
        <xdr:cNvPr id="91" name="円/楕円 90"/>
        <xdr:cNvSpPr/>
      </xdr:nvSpPr>
      <xdr:spPr>
        <a:xfrm>
          <a:off x="1270000" y="58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114825</xdr:rowOff>
    </xdr:from>
    <xdr:ext cx="762000" cy="259045"/>
    <xdr:sp macro="" textlink="">
      <xdr:nvSpPr>
        <xdr:cNvPr id="92" name="テキスト ボックス 91"/>
        <xdr:cNvSpPr txBox="1"/>
      </xdr:nvSpPr>
      <xdr:spPr>
        <a:xfrm>
          <a:off x="939800" y="560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物件費は、前年度比</a:t>
          </a:r>
          <a:r>
            <a:rPr kumimoji="1" lang="en-US" altLang="ja-JP" sz="1300">
              <a:latin typeface="ＭＳ Ｐゴシック"/>
            </a:rPr>
            <a:t>+0.6</a:t>
          </a:r>
          <a:r>
            <a:rPr kumimoji="1" lang="ja-JP" altLang="en-US" sz="1300">
              <a:latin typeface="ＭＳ Ｐゴシック"/>
            </a:rPr>
            <a:t>ポイント、類似団体内平均値を</a:t>
          </a:r>
          <a:r>
            <a:rPr kumimoji="1" lang="en-US" altLang="ja-JP" sz="1300">
              <a:latin typeface="ＭＳ Ｐゴシック"/>
            </a:rPr>
            <a:t>2.4</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委託事業の見直し等、経常経費の節減に努める。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131572</xdr:rowOff>
    </xdr:from>
    <xdr:to>
      <xdr:col>24</xdr:col>
      <xdr:colOff>31750</xdr:colOff>
      <xdr:row>21</xdr:row>
      <xdr:rowOff>5842</xdr:rowOff>
    </xdr:to>
    <xdr:cxnSp macro="">
      <xdr:nvCxnSpPr>
        <xdr:cNvPr id="117" name="直線コネクタ 116"/>
        <xdr:cNvCxnSpPr/>
      </xdr:nvCxnSpPr>
      <xdr:spPr>
        <a:xfrm flipV="1">
          <a:off x="16510000" y="2531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149369</xdr:rowOff>
    </xdr:from>
    <xdr:ext cx="762000" cy="259045"/>
    <xdr:sp macro="" textlink="">
      <xdr:nvSpPr>
        <xdr:cNvPr id="118" name="物件費最小値テキスト"/>
        <xdr:cNvSpPr txBox="1"/>
      </xdr:nvSpPr>
      <xdr:spPr>
        <a:xfrm>
          <a:off x="16598900" y="3578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5842</xdr:rowOff>
    </xdr:from>
    <xdr:to>
      <xdr:col>24</xdr:col>
      <xdr:colOff>120650</xdr:colOff>
      <xdr:row>21</xdr:row>
      <xdr:rowOff>5842</xdr:rowOff>
    </xdr:to>
    <xdr:cxnSp macro="">
      <xdr:nvCxnSpPr>
        <xdr:cNvPr id="119" name="直線コネクタ 118"/>
        <xdr:cNvCxnSpPr/>
      </xdr:nvCxnSpPr>
      <xdr:spPr>
        <a:xfrm>
          <a:off x="16421100" y="36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46499</xdr:rowOff>
    </xdr:from>
    <xdr:ext cx="762000" cy="259045"/>
    <xdr:sp macro="" textlink="">
      <xdr:nvSpPr>
        <xdr:cNvPr id="120" name="物件費最大値テキスト"/>
        <xdr:cNvSpPr txBox="1"/>
      </xdr:nvSpPr>
      <xdr:spPr>
        <a:xfrm>
          <a:off x="16598900" y="227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14</xdr:row>
      <xdr:rowOff>131572</xdr:rowOff>
    </xdr:from>
    <xdr:to>
      <xdr:col>24</xdr:col>
      <xdr:colOff>120650</xdr:colOff>
      <xdr:row>14</xdr:row>
      <xdr:rowOff>131572</xdr:rowOff>
    </xdr:to>
    <xdr:cxnSp macro="">
      <xdr:nvCxnSpPr>
        <xdr:cNvPr id="121" name="直線コネクタ 120"/>
        <xdr:cNvCxnSpPr/>
      </xdr:nvCxnSpPr>
      <xdr:spPr>
        <a:xfrm>
          <a:off x="16421100" y="25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99568</xdr:rowOff>
    </xdr:from>
    <xdr:to>
      <xdr:col>24</xdr:col>
      <xdr:colOff>31750</xdr:colOff>
      <xdr:row>16</xdr:row>
      <xdr:rowOff>127000</xdr:rowOff>
    </xdr:to>
    <xdr:cxnSp macro="">
      <xdr:nvCxnSpPr>
        <xdr:cNvPr id="122" name="直線コネクタ 121"/>
        <xdr:cNvCxnSpPr/>
      </xdr:nvCxnSpPr>
      <xdr:spPr>
        <a:xfrm>
          <a:off x="15671800" y="28427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158005</xdr:rowOff>
    </xdr:from>
    <xdr:ext cx="762000" cy="259045"/>
    <xdr:sp macro="" textlink="">
      <xdr:nvSpPr>
        <xdr:cNvPr id="123" name="物件費平均値テキスト"/>
        <xdr:cNvSpPr txBox="1"/>
      </xdr:nvSpPr>
      <xdr:spPr>
        <a:xfrm>
          <a:off x="16598900" y="290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14478</xdr:rowOff>
    </xdr:from>
    <xdr:to>
      <xdr:col>24</xdr:col>
      <xdr:colOff>82550</xdr:colOff>
      <xdr:row>17</xdr:row>
      <xdr:rowOff>116078</xdr:rowOff>
    </xdr:to>
    <xdr:sp macro="" textlink="">
      <xdr:nvSpPr>
        <xdr:cNvPr id="124" name="フローチャート : 判断 123"/>
        <xdr:cNvSpPr/>
      </xdr:nvSpPr>
      <xdr:spPr>
        <a:xfrm>
          <a:off x="164592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99568</xdr:rowOff>
    </xdr:from>
    <xdr:to>
      <xdr:col>22</xdr:col>
      <xdr:colOff>565150</xdr:colOff>
      <xdr:row>16</xdr:row>
      <xdr:rowOff>113284</xdr:rowOff>
    </xdr:to>
    <xdr:cxnSp macro="">
      <xdr:nvCxnSpPr>
        <xdr:cNvPr id="125" name="直線コネクタ 124"/>
        <xdr:cNvCxnSpPr/>
      </xdr:nvCxnSpPr>
      <xdr:spPr>
        <a:xfrm flipV="1">
          <a:off x="14782800" y="28427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126492</xdr:rowOff>
    </xdr:from>
    <xdr:to>
      <xdr:col>22</xdr:col>
      <xdr:colOff>615950</xdr:colOff>
      <xdr:row>17</xdr:row>
      <xdr:rowOff>56642</xdr:rowOff>
    </xdr:to>
    <xdr:sp macro="" textlink="">
      <xdr:nvSpPr>
        <xdr:cNvPr id="126" name="フローチャート : 判断 125"/>
        <xdr:cNvSpPr/>
      </xdr:nvSpPr>
      <xdr:spPr>
        <a:xfrm>
          <a:off x="15621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41419</xdr:rowOff>
    </xdr:from>
    <xdr:ext cx="736600" cy="259045"/>
    <xdr:sp macro="" textlink="">
      <xdr:nvSpPr>
        <xdr:cNvPr id="127" name="テキスト ボックス 126"/>
        <xdr:cNvSpPr txBox="1"/>
      </xdr:nvSpPr>
      <xdr:spPr>
        <a:xfrm>
          <a:off x="15290800" y="2956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67564</xdr:rowOff>
    </xdr:from>
    <xdr:to>
      <xdr:col>21</xdr:col>
      <xdr:colOff>361950</xdr:colOff>
      <xdr:row>16</xdr:row>
      <xdr:rowOff>113284</xdr:rowOff>
    </xdr:to>
    <xdr:cxnSp macro="">
      <xdr:nvCxnSpPr>
        <xdr:cNvPr id="128" name="直線コネクタ 127"/>
        <xdr:cNvCxnSpPr/>
      </xdr:nvCxnSpPr>
      <xdr:spPr>
        <a:xfrm>
          <a:off x="13893800" y="281076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135636</xdr:rowOff>
    </xdr:from>
    <xdr:to>
      <xdr:col>21</xdr:col>
      <xdr:colOff>412750</xdr:colOff>
      <xdr:row>17</xdr:row>
      <xdr:rowOff>65786</xdr:rowOff>
    </xdr:to>
    <xdr:sp macro="" textlink="">
      <xdr:nvSpPr>
        <xdr:cNvPr id="129" name="フローチャート : 判断 128"/>
        <xdr:cNvSpPr/>
      </xdr:nvSpPr>
      <xdr:spPr>
        <a:xfrm>
          <a:off x="14732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50563</xdr:rowOff>
    </xdr:from>
    <xdr:ext cx="762000" cy="259045"/>
    <xdr:sp macro="" textlink="">
      <xdr:nvSpPr>
        <xdr:cNvPr id="130" name="テキスト ボックス 129"/>
        <xdr:cNvSpPr txBox="1"/>
      </xdr:nvSpPr>
      <xdr:spPr>
        <a:xfrm>
          <a:off x="14401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53848</xdr:rowOff>
    </xdr:from>
    <xdr:to>
      <xdr:col>20</xdr:col>
      <xdr:colOff>158750</xdr:colOff>
      <xdr:row>16</xdr:row>
      <xdr:rowOff>67564</xdr:rowOff>
    </xdr:to>
    <xdr:cxnSp macro="">
      <xdr:nvCxnSpPr>
        <xdr:cNvPr id="131" name="直線コネクタ 130"/>
        <xdr:cNvCxnSpPr/>
      </xdr:nvCxnSpPr>
      <xdr:spPr>
        <a:xfrm>
          <a:off x="13004800" y="27970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94488</xdr:rowOff>
    </xdr:from>
    <xdr:to>
      <xdr:col>20</xdr:col>
      <xdr:colOff>209550</xdr:colOff>
      <xdr:row>17</xdr:row>
      <xdr:rowOff>24638</xdr:rowOff>
    </xdr:to>
    <xdr:sp macro="" textlink="">
      <xdr:nvSpPr>
        <xdr:cNvPr id="132" name="フローチャート : 判断 131"/>
        <xdr:cNvSpPr/>
      </xdr:nvSpPr>
      <xdr:spPr>
        <a:xfrm>
          <a:off x="13843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9415</xdr:rowOff>
    </xdr:from>
    <xdr:ext cx="762000" cy="259045"/>
    <xdr:sp macro="" textlink="">
      <xdr:nvSpPr>
        <xdr:cNvPr id="133" name="テキスト ボックス 132"/>
        <xdr:cNvSpPr txBox="1"/>
      </xdr:nvSpPr>
      <xdr:spPr>
        <a:xfrm>
          <a:off x="13512800" y="292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71628</xdr:rowOff>
    </xdr:from>
    <xdr:to>
      <xdr:col>19</xdr:col>
      <xdr:colOff>6350</xdr:colOff>
      <xdr:row>17</xdr:row>
      <xdr:rowOff>1778</xdr:rowOff>
    </xdr:to>
    <xdr:sp macro="" textlink="">
      <xdr:nvSpPr>
        <xdr:cNvPr id="134" name="フローチャート : 判断 133"/>
        <xdr:cNvSpPr/>
      </xdr:nvSpPr>
      <xdr:spPr>
        <a:xfrm>
          <a:off x="12954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158005</xdr:rowOff>
    </xdr:from>
    <xdr:ext cx="762000" cy="259045"/>
    <xdr:sp macro="" textlink="">
      <xdr:nvSpPr>
        <xdr:cNvPr id="135" name="テキスト ボックス 134"/>
        <xdr:cNvSpPr txBox="1"/>
      </xdr:nvSpPr>
      <xdr:spPr>
        <a:xfrm>
          <a:off x="12623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41" name="円/楕円 140"/>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92727</xdr:rowOff>
    </xdr:from>
    <xdr:ext cx="762000" cy="259045"/>
    <xdr:sp macro="" textlink="">
      <xdr:nvSpPr>
        <xdr:cNvPr id="142" name="物件費該当値テキスト"/>
        <xdr:cNvSpPr txBox="1"/>
      </xdr:nvSpPr>
      <xdr:spPr>
        <a:xfrm>
          <a:off x="165989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48768</xdr:rowOff>
    </xdr:from>
    <xdr:to>
      <xdr:col>22</xdr:col>
      <xdr:colOff>615950</xdr:colOff>
      <xdr:row>16</xdr:row>
      <xdr:rowOff>150368</xdr:rowOff>
    </xdr:to>
    <xdr:sp macro="" textlink="">
      <xdr:nvSpPr>
        <xdr:cNvPr id="143" name="円/楕円 142"/>
        <xdr:cNvSpPr/>
      </xdr:nvSpPr>
      <xdr:spPr>
        <a:xfrm>
          <a:off x="15621000" y="279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160545</xdr:rowOff>
    </xdr:from>
    <xdr:ext cx="736600" cy="259045"/>
    <xdr:sp macro="" textlink="">
      <xdr:nvSpPr>
        <xdr:cNvPr id="144" name="テキスト ボックス 143"/>
        <xdr:cNvSpPr txBox="1"/>
      </xdr:nvSpPr>
      <xdr:spPr>
        <a:xfrm>
          <a:off x="15290800" y="2560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62484</xdr:rowOff>
    </xdr:from>
    <xdr:to>
      <xdr:col>21</xdr:col>
      <xdr:colOff>412750</xdr:colOff>
      <xdr:row>16</xdr:row>
      <xdr:rowOff>164084</xdr:rowOff>
    </xdr:to>
    <xdr:sp macro="" textlink="">
      <xdr:nvSpPr>
        <xdr:cNvPr id="145" name="円/楕円 144"/>
        <xdr:cNvSpPr/>
      </xdr:nvSpPr>
      <xdr:spPr>
        <a:xfrm>
          <a:off x="14732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2811</xdr:rowOff>
    </xdr:from>
    <xdr:ext cx="762000" cy="259045"/>
    <xdr:sp macro="" textlink="">
      <xdr:nvSpPr>
        <xdr:cNvPr id="146" name="テキスト ボックス 145"/>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16764</xdr:rowOff>
    </xdr:from>
    <xdr:to>
      <xdr:col>20</xdr:col>
      <xdr:colOff>209550</xdr:colOff>
      <xdr:row>16</xdr:row>
      <xdr:rowOff>118364</xdr:rowOff>
    </xdr:to>
    <xdr:sp macro="" textlink="">
      <xdr:nvSpPr>
        <xdr:cNvPr id="147" name="円/楕円 146"/>
        <xdr:cNvSpPr/>
      </xdr:nvSpPr>
      <xdr:spPr>
        <a:xfrm>
          <a:off x="13843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128541</xdr:rowOff>
    </xdr:from>
    <xdr:ext cx="762000" cy="259045"/>
    <xdr:sp macro="" textlink="">
      <xdr:nvSpPr>
        <xdr:cNvPr id="148" name="テキスト ボックス 147"/>
        <xdr:cNvSpPr txBox="1"/>
      </xdr:nvSpPr>
      <xdr:spPr>
        <a:xfrm>
          <a:off x="13512800" y="252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3048</xdr:rowOff>
    </xdr:from>
    <xdr:to>
      <xdr:col>19</xdr:col>
      <xdr:colOff>6350</xdr:colOff>
      <xdr:row>16</xdr:row>
      <xdr:rowOff>104648</xdr:rowOff>
    </xdr:to>
    <xdr:sp macro="" textlink="">
      <xdr:nvSpPr>
        <xdr:cNvPr id="149" name="円/楕円 148"/>
        <xdr:cNvSpPr/>
      </xdr:nvSpPr>
      <xdr:spPr>
        <a:xfrm>
          <a:off x="12954000" y="274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114825</xdr:rowOff>
    </xdr:from>
    <xdr:ext cx="762000" cy="259045"/>
    <xdr:sp macro="" textlink="">
      <xdr:nvSpPr>
        <xdr:cNvPr id="150" name="テキスト ボックス 149"/>
        <xdr:cNvSpPr txBox="1"/>
      </xdr:nvSpPr>
      <xdr:spPr>
        <a:xfrm>
          <a:off x="12623800" y="2515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扶助費については、類似団体内平均値を</a:t>
          </a:r>
          <a:r>
            <a:rPr kumimoji="1" lang="en-US" altLang="ja-JP" sz="1300">
              <a:latin typeface="ＭＳ Ｐゴシック"/>
            </a:rPr>
            <a:t>0.7</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福祉サービスの多様化や高齢化の進行により増加傾向にある中で、町単独事業の見直しを行うなど、今後も引き続き健全な財政運営に努める。</a:t>
          </a: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159657</xdr:rowOff>
    </xdr:from>
    <xdr:to>
      <xdr:col>7</xdr:col>
      <xdr:colOff>15875</xdr:colOff>
      <xdr:row>61</xdr:row>
      <xdr:rowOff>20865</xdr:rowOff>
    </xdr:to>
    <xdr:cxnSp macro="">
      <xdr:nvCxnSpPr>
        <xdr:cNvPr id="179" name="直線コネクタ 178"/>
        <xdr:cNvCxnSpPr/>
      </xdr:nvCxnSpPr>
      <xdr:spPr>
        <a:xfrm flipV="1">
          <a:off x="4826000" y="9075057"/>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164392</xdr:rowOff>
    </xdr:from>
    <xdr:ext cx="762000" cy="259045"/>
    <xdr:sp macro="" textlink="">
      <xdr:nvSpPr>
        <xdr:cNvPr id="180" name="扶助費最小値テキスト"/>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6</xdr:col>
      <xdr:colOff>612775</xdr:colOff>
      <xdr:row>61</xdr:row>
      <xdr:rowOff>20865</xdr:rowOff>
    </xdr:from>
    <xdr:to>
      <xdr:col>7</xdr:col>
      <xdr:colOff>104775</xdr:colOff>
      <xdr:row>61</xdr:row>
      <xdr:rowOff>20865</xdr:rowOff>
    </xdr:to>
    <xdr:cxnSp macro="">
      <xdr:nvCxnSpPr>
        <xdr:cNvPr id="181" name="直線コネクタ 180"/>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74584</xdr:rowOff>
    </xdr:from>
    <xdr:ext cx="762000" cy="259045"/>
    <xdr:sp macro="" textlink="">
      <xdr:nvSpPr>
        <xdr:cNvPr id="182" name="扶助費最大値テキスト"/>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52</xdr:row>
      <xdr:rowOff>159657</xdr:rowOff>
    </xdr:from>
    <xdr:to>
      <xdr:col>7</xdr:col>
      <xdr:colOff>104775</xdr:colOff>
      <xdr:row>52</xdr:row>
      <xdr:rowOff>159657</xdr:rowOff>
    </xdr:to>
    <xdr:cxnSp macro="">
      <xdr:nvCxnSpPr>
        <xdr:cNvPr id="183" name="直線コネクタ 182"/>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xdr:rowOff>
    </xdr:from>
    <xdr:to>
      <xdr:col>7</xdr:col>
      <xdr:colOff>15875</xdr:colOff>
      <xdr:row>56</xdr:row>
      <xdr:rowOff>61685</xdr:rowOff>
    </xdr:to>
    <xdr:cxnSp macro="">
      <xdr:nvCxnSpPr>
        <xdr:cNvPr id="184" name="直線コネクタ 183"/>
        <xdr:cNvCxnSpPr/>
      </xdr:nvCxnSpPr>
      <xdr:spPr>
        <a:xfrm flipV="1">
          <a:off x="3987800" y="9613900"/>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35577</xdr:rowOff>
    </xdr:from>
    <xdr:ext cx="762000" cy="259045"/>
    <xdr:sp macro="" textlink="">
      <xdr:nvSpPr>
        <xdr:cNvPr id="185"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86" name="フローチャート : 判断 185"/>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61685</xdr:rowOff>
    </xdr:from>
    <xdr:to>
      <xdr:col>5</xdr:col>
      <xdr:colOff>549275</xdr:colOff>
      <xdr:row>56</xdr:row>
      <xdr:rowOff>61685</xdr:rowOff>
    </xdr:to>
    <xdr:cxnSp macro="">
      <xdr:nvCxnSpPr>
        <xdr:cNvPr id="187" name="直線コネクタ 186"/>
        <xdr:cNvCxnSpPr/>
      </xdr:nvCxnSpPr>
      <xdr:spPr>
        <a:xfrm>
          <a:off x="3098800" y="966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88" name="フローチャート : 判断 187"/>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89" name="テキスト ボックス 188"/>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45357</xdr:rowOff>
    </xdr:from>
    <xdr:to>
      <xdr:col>4</xdr:col>
      <xdr:colOff>346075</xdr:colOff>
      <xdr:row>56</xdr:row>
      <xdr:rowOff>61685</xdr:rowOff>
    </xdr:to>
    <xdr:cxnSp macro="">
      <xdr:nvCxnSpPr>
        <xdr:cNvPr id="190" name="直線コネクタ 189"/>
        <xdr:cNvCxnSpPr/>
      </xdr:nvCxnSpPr>
      <xdr:spPr>
        <a:xfrm>
          <a:off x="2209800" y="96465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191" name="フローチャート : 判断 190"/>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114499</xdr:rowOff>
    </xdr:from>
    <xdr:ext cx="762000" cy="259045"/>
    <xdr:sp macro="" textlink="">
      <xdr:nvSpPr>
        <xdr:cNvPr id="192" name="テキスト ボックス 191"/>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45357</xdr:rowOff>
    </xdr:from>
    <xdr:to>
      <xdr:col>3</xdr:col>
      <xdr:colOff>142875</xdr:colOff>
      <xdr:row>56</xdr:row>
      <xdr:rowOff>45357</xdr:rowOff>
    </xdr:to>
    <xdr:cxnSp macro="">
      <xdr:nvCxnSpPr>
        <xdr:cNvPr id="193" name="直線コネクタ 192"/>
        <xdr:cNvCxnSpPr/>
      </xdr:nvCxnSpPr>
      <xdr:spPr>
        <a:xfrm>
          <a:off x="1320800" y="96465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141515</xdr:rowOff>
    </xdr:from>
    <xdr:to>
      <xdr:col>3</xdr:col>
      <xdr:colOff>193675</xdr:colOff>
      <xdr:row>55</xdr:row>
      <xdr:rowOff>71665</xdr:rowOff>
    </xdr:to>
    <xdr:sp macro="" textlink="">
      <xdr:nvSpPr>
        <xdr:cNvPr id="194" name="フローチャート : 判断 193"/>
        <xdr:cNvSpPr/>
      </xdr:nvSpPr>
      <xdr:spPr>
        <a:xfrm>
          <a:off x="2159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81842</xdr:rowOff>
    </xdr:from>
    <xdr:ext cx="762000" cy="259045"/>
    <xdr:sp macro="" textlink="">
      <xdr:nvSpPr>
        <xdr:cNvPr id="195" name="テキスト ボックス 194"/>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6" name="フローチャート : 判断 195"/>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197" name="テキスト ボックス 196"/>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203" name="円/楕円 202"/>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105427</xdr:rowOff>
    </xdr:from>
    <xdr:ext cx="762000" cy="259045"/>
    <xdr:sp macro="" textlink="">
      <xdr:nvSpPr>
        <xdr:cNvPr id="204" name="扶助費該当値テキスト"/>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10885</xdr:rowOff>
    </xdr:from>
    <xdr:to>
      <xdr:col>5</xdr:col>
      <xdr:colOff>600075</xdr:colOff>
      <xdr:row>56</xdr:row>
      <xdr:rowOff>112485</xdr:rowOff>
    </xdr:to>
    <xdr:sp macro="" textlink="">
      <xdr:nvSpPr>
        <xdr:cNvPr id="205" name="円/楕円 204"/>
        <xdr:cNvSpPr/>
      </xdr:nvSpPr>
      <xdr:spPr>
        <a:xfrm>
          <a:off x="3937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97262</xdr:rowOff>
    </xdr:from>
    <xdr:ext cx="736600" cy="259045"/>
    <xdr:sp macro="" textlink="">
      <xdr:nvSpPr>
        <xdr:cNvPr id="206" name="テキスト ボックス 205"/>
        <xdr:cNvSpPr txBox="1"/>
      </xdr:nvSpPr>
      <xdr:spPr>
        <a:xfrm>
          <a:off x="3606800" y="969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10885</xdr:rowOff>
    </xdr:from>
    <xdr:to>
      <xdr:col>4</xdr:col>
      <xdr:colOff>396875</xdr:colOff>
      <xdr:row>56</xdr:row>
      <xdr:rowOff>112485</xdr:rowOff>
    </xdr:to>
    <xdr:sp macro="" textlink="">
      <xdr:nvSpPr>
        <xdr:cNvPr id="207" name="円/楕円 206"/>
        <xdr:cNvSpPr/>
      </xdr:nvSpPr>
      <xdr:spPr>
        <a:xfrm>
          <a:off x="3048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97262</xdr:rowOff>
    </xdr:from>
    <xdr:ext cx="762000" cy="259045"/>
    <xdr:sp macro="" textlink="">
      <xdr:nvSpPr>
        <xdr:cNvPr id="208" name="テキスト ボックス 207"/>
        <xdr:cNvSpPr txBox="1"/>
      </xdr:nvSpPr>
      <xdr:spPr>
        <a:xfrm>
          <a:off x="2717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166007</xdr:rowOff>
    </xdr:from>
    <xdr:to>
      <xdr:col>3</xdr:col>
      <xdr:colOff>193675</xdr:colOff>
      <xdr:row>56</xdr:row>
      <xdr:rowOff>96157</xdr:rowOff>
    </xdr:to>
    <xdr:sp macro="" textlink="">
      <xdr:nvSpPr>
        <xdr:cNvPr id="209" name="円/楕円 208"/>
        <xdr:cNvSpPr/>
      </xdr:nvSpPr>
      <xdr:spPr>
        <a:xfrm>
          <a:off x="2159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80934</xdr:rowOff>
    </xdr:from>
    <xdr:ext cx="762000" cy="259045"/>
    <xdr:sp macro="" textlink="">
      <xdr:nvSpPr>
        <xdr:cNvPr id="210" name="テキスト ボックス 209"/>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166007</xdr:rowOff>
    </xdr:from>
    <xdr:to>
      <xdr:col>1</xdr:col>
      <xdr:colOff>676275</xdr:colOff>
      <xdr:row>56</xdr:row>
      <xdr:rowOff>96157</xdr:rowOff>
    </xdr:to>
    <xdr:sp macro="" textlink="">
      <xdr:nvSpPr>
        <xdr:cNvPr id="211" name="円/楕円 210"/>
        <xdr:cNvSpPr/>
      </xdr:nvSpPr>
      <xdr:spPr>
        <a:xfrm>
          <a:off x="1270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80934</xdr:rowOff>
    </xdr:from>
    <xdr:ext cx="762000" cy="259045"/>
    <xdr:sp macro="" textlink="">
      <xdr:nvSpPr>
        <xdr:cNvPr id="212" name="テキスト ボックス 211"/>
        <xdr:cNvSpPr txBox="1"/>
      </xdr:nvSpPr>
      <xdr:spPr>
        <a:xfrm>
          <a:off x="939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その他については、前年度比</a:t>
          </a:r>
          <a:r>
            <a:rPr kumimoji="1" lang="en-US" altLang="ja-JP" sz="1300">
              <a:latin typeface="ＭＳ Ｐゴシック"/>
            </a:rPr>
            <a:t>+2.5</a:t>
          </a:r>
          <a:r>
            <a:rPr kumimoji="1" lang="ja-JP" altLang="en-US" sz="1300">
              <a:latin typeface="ＭＳ Ｐゴシック"/>
            </a:rPr>
            <a:t>ポイント、類似団体内平均値を</a:t>
          </a:r>
          <a:r>
            <a:rPr kumimoji="1" lang="en-US" altLang="ja-JP" sz="1300">
              <a:latin typeface="ＭＳ Ｐゴシック"/>
            </a:rPr>
            <a:t>1.6</a:t>
          </a:r>
          <a:r>
            <a:rPr kumimoji="1" lang="ja-JP" altLang="en-US" sz="1300">
              <a:latin typeface="ＭＳ Ｐゴシック"/>
            </a:rPr>
            <a:t>ポイント上回っている。</a:t>
          </a:r>
        </a:p>
      </xdr:txBody>
    </xdr:sp>
    <xdr:clientData/>
  </xdr:twoCellAnchor>
  <xdr:oneCellAnchor>
    <xdr:from>
      <xdr:col>18</xdr:col>
      <xdr:colOff>44450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60</xdr:row>
      <xdr:rowOff>157480</xdr:rowOff>
    </xdr:to>
    <xdr:cxnSp macro="">
      <xdr:nvCxnSpPr>
        <xdr:cNvPr id="239" name="直線コネクタ 238"/>
        <xdr:cNvCxnSpPr/>
      </xdr:nvCxnSpPr>
      <xdr:spPr>
        <a:xfrm flipV="1">
          <a:off x="16510000" y="908050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129557</xdr:rowOff>
    </xdr:from>
    <xdr:ext cx="762000" cy="259045"/>
    <xdr:sp macro="" textlink="">
      <xdr:nvSpPr>
        <xdr:cNvPr id="240" name="その他最小値テキスト"/>
        <xdr:cNvSpPr txBox="1"/>
      </xdr:nvSpPr>
      <xdr:spPr>
        <a:xfrm>
          <a:off x="16598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23</xdr:col>
      <xdr:colOff>628650</xdr:colOff>
      <xdr:row>60</xdr:row>
      <xdr:rowOff>157480</xdr:rowOff>
    </xdr:from>
    <xdr:to>
      <xdr:col>24</xdr:col>
      <xdr:colOff>120650</xdr:colOff>
      <xdr:row>60</xdr:row>
      <xdr:rowOff>157480</xdr:rowOff>
    </xdr:to>
    <xdr:cxnSp macro="">
      <xdr:nvCxnSpPr>
        <xdr:cNvPr id="241" name="直線コネクタ 240"/>
        <xdr:cNvCxnSpPr/>
      </xdr:nvCxnSpPr>
      <xdr:spPr>
        <a:xfrm>
          <a:off x="16421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42"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43" name="直線コネクタ 242"/>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62230</xdr:rowOff>
    </xdr:from>
    <xdr:to>
      <xdr:col>24</xdr:col>
      <xdr:colOff>31750</xdr:colOff>
      <xdr:row>58</xdr:row>
      <xdr:rowOff>81280</xdr:rowOff>
    </xdr:to>
    <xdr:cxnSp macro="">
      <xdr:nvCxnSpPr>
        <xdr:cNvPr id="244" name="直線コネクタ 243"/>
        <xdr:cNvCxnSpPr/>
      </xdr:nvCxnSpPr>
      <xdr:spPr>
        <a:xfrm>
          <a:off x="15671800" y="983488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96537</xdr:rowOff>
    </xdr:from>
    <xdr:ext cx="762000" cy="259045"/>
    <xdr:sp macro="" textlink="">
      <xdr:nvSpPr>
        <xdr:cNvPr id="245" name="その他平均値テキスト"/>
        <xdr:cNvSpPr txBox="1"/>
      </xdr:nvSpPr>
      <xdr:spPr>
        <a:xfrm>
          <a:off x="16598900" y="9697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80010</xdr:rowOff>
    </xdr:from>
    <xdr:to>
      <xdr:col>24</xdr:col>
      <xdr:colOff>82550</xdr:colOff>
      <xdr:row>58</xdr:row>
      <xdr:rowOff>10160</xdr:rowOff>
    </xdr:to>
    <xdr:sp macro="" textlink="">
      <xdr:nvSpPr>
        <xdr:cNvPr id="246" name="フローチャート : 判断 245"/>
        <xdr:cNvSpPr/>
      </xdr:nvSpPr>
      <xdr:spPr>
        <a:xfrm>
          <a:off x="164592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62230</xdr:rowOff>
    </xdr:from>
    <xdr:to>
      <xdr:col>22</xdr:col>
      <xdr:colOff>565150</xdr:colOff>
      <xdr:row>58</xdr:row>
      <xdr:rowOff>27940</xdr:rowOff>
    </xdr:to>
    <xdr:cxnSp macro="">
      <xdr:nvCxnSpPr>
        <xdr:cNvPr id="247" name="直線コネクタ 246"/>
        <xdr:cNvCxnSpPr/>
      </xdr:nvCxnSpPr>
      <xdr:spPr>
        <a:xfrm flipV="1">
          <a:off x="14782800" y="98348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57150</xdr:rowOff>
    </xdr:from>
    <xdr:to>
      <xdr:col>22</xdr:col>
      <xdr:colOff>615950</xdr:colOff>
      <xdr:row>57</xdr:row>
      <xdr:rowOff>158750</xdr:rowOff>
    </xdr:to>
    <xdr:sp macro="" textlink="">
      <xdr:nvSpPr>
        <xdr:cNvPr id="248" name="フローチャート : 判断 247"/>
        <xdr:cNvSpPr/>
      </xdr:nvSpPr>
      <xdr:spPr>
        <a:xfrm>
          <a:off x="15621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143527</xdr:rowOff>
    </xdr:from>
    <xdr:ext cx="736600" cy="259045"/>
    <xdr:sp macro="" textlink="">
      <xdr:nvSpPr>
        <xdr:cNvPr id="249" name="テキスト ボックス 248"/>
        <xdr:cNvSpPr txBox="1"/>
      </xdr:nvSpPr>
      <xdr:spPr>
        <a:xfrm>
          <a:off x="15290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168910</xdr:rowOff>
    </xdr:from>
    <xdr:to>
      <xdr:col>21</xdr:col>
      <xdr:colOff>361950</xdr:colOff>
      <xdr:row>58</xdr:row>
      <xdr:rowOff>27940</xdr:rowOff>
    </xdr:to>
    <xdr:cxnSp macro="">
      <xdr:nvCxnSpPr>
        <xdr:cNvPr id="250" name="直線コネクタ 249"/>
        <xdr:cNvCxnSpPr/>
      </xdr:nvCxnSpPr>
      <xdr:spPr>
        <a:xfrm>
          <a:off x="13893800" y="99415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118110</xdr:rowOff>
    </xdr:from>
    <xdr:to>
      <xdr:col>21</xdr:col>
      <xdr:colOff>412750</xdr:colOff>
      <xdr:row>58</xdr:row>
      <xdr:rowOff>48260</xdr:rowOff>
    </xdr:to>
    <xdr:sp macro="" textlink="">
      <xdr:nvSpPr>
        <xdr:cNvPr id="251" name="フローチャート : 判断 250"/>
        <xdr:cNvSpPr/>
      </xdr:nvSpPr>
      <xdr:spPr>
        <a:xfrm>
          <a:off x="14732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58437</xdr:rowOff>
    </xdr:from>
    <xdr:ext cx="762000" cy="259045"/>
    <xdr:sp macro="" textlink="">
      <xdr:nvSpPr>
        <xdr:cNvPr id="252" name="テキスト ボックス 251"/>
        <xdr:cNvSpPr txBox="1"/>
      </xdr:nvSpPr>
      <xdr:spPr>
        <a:xfrm>
          <a:off x="14401800" y="965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168910</xdr:rowOff>
    </xdr:from>
    <xdr:to>
      <xdr:col>20</xdr:col>
      <xdr:colOff>158750</xdr:colOff>
      <xdr:row>58</xdr:row>
      <xdr:rowOff>58420</xdr:rowOff>
    </xdr:to>
    <xdr:cxnSp macro="">
      <xdr:nvCxnSpPr>
        <xdr:cNvPr id="253" name="直線コネクタ 252"/>
        <xdr:cNvCxnSpPr/>
      </xdr:nvCxnSpPr>
      <xdr:spPr>
        <a:xfrm flipV="1">
          <a:off x="13004800" y="99415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72390</xdr:rowOff>
    </xdr:from>
    <xdr:to>
      <xdr:col>20</xdr:col>
      <xdr:colOff>209550</xdr:colOff>
      <xdr:row>58</xdr:row>
      <xdr:rowOff>2540</xdr:rowOff>
    </xdr:to>
    <xdr:sp macro="" textlink="">
      <xdr:nvSpPr>
        <xdr:cNvPr id="254" name="フローチャート : 判断 253"/>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12717</xdr:rowOff>
    </xdr:from>
    <xdr:ext cx="762000" cy="259045"/>
    <xdr:sp macro="" textlink="">
      <xdr:nvSpPr>
        <xdr:cNvPr id="255" name="テキスト ボックス 254"/>
        <xdr:cNvSpPr txBox="1"/>
      </xdr:nvSpPr>
      <xdr:spPr>
        <a:xfrm>
          <a:off x="13512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72390</xdr:rowOff>
    </xdr:from>
    <xdr:to>
      <xdr:col>19</xdr:col>
      <xdr:colOff>6350</xdr:colOff>
      <xdr:row>58</xdr:row>
      <xdr:rowOff>2540</xdr:rowOff>
    </xdr:to>
    <xdr:sp macro="" textlink="">
      <xdr:nvSpPr>
        <xdr:cNvPr id="256" name="フローチャート : 判断 255"/>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12717</xdr:rowOff>
    </xdr:from>
    <xdr:ext cx="762000" cy="259045"/>
    <xdr:sp macro="" textlink="">
      <xdr:nvSpPr>
        <xdr:cNvPr id="257" name="テキスト ボックス 256"/>
        <xdr:cNvSpPr txBox="1"/>
      </xdr:nvSpPr>
      <xdr:spPr>
        <a:xfrm>
          <a:off x="12623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30480</xdr:rowOff>
    </xdr:from>
    <xdr:to>
      <xdr:col>24</xdr:col>
      <xdr:colOff>82550</xdr:colOff>
      <xdr:row>58</xdr:row>
      <xdr:rowOff>132080</xdr:rowOff>
    </xdr:to>
    <xdr:sp macro="" textlink="">
      <xdr:nvSpPr>
        <xdr:cNvPr id="263" name="円/楕円 262"/>
        <xdr:cNvSpPr/>
      </xdr:nvSpPr>
      <xdr:spPr>
        <a:xfrm>
          <a:off x="164592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2557</xdr:rowOff>
    </xdr:from>
    <xdr:ext cx="762000" cy="259045"/>
    <xdr:sp macro="" textlink="">
      <xdr:nvSpPr>
        <xdr:cNvPr id="264" name="その他該当値テキスト"/>
        <xdr:cNvSpPr txBox="1"/>
      </xdr:nvSpPr>
      <xdr:spPr>
        <a:xfrm>
          <a:off x="165989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11430</xdr:rowOff>
    </xdr:from>
    <xdr:to>
      <xdr:col>22</xdr:col>
      <xdr:colOff>615950</xdr:colOff>
      <xdr:row>57</xdr:row>
      <xdr:rowOff>113030</xdr:rowOff>
    </xdr:to>
    <xdr:sp macro="" textlink="">
      <xdr:nvSpPr>
        <xdr:cNvPr id="265" name="円/楕円 264"/>
        <xdr:cNvSpPr/>
      </xdr:nvSpPr>
      <xdr:spPr>
        <a:xfrm>
          <a:off x="15621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123207</xdr:rowOff>
    </xdr:from>
    <xdr:ext cx="736600" cy="259045"/>
    <xdr:sp macro="" textlink="">
      <xdr:nvSpPr>
        <xdr:cNvPr id="266" name="テキスト ボックス 265"/>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148590</xdr:rowOff>
    </xdr:from>
    <xdr:to>
      <xdr:col>21</xdr:col>
      <xdr:colOff>412750</xdr:colOff>
      <xdr:row>58</xdr:row>
      <xdr:rowOff>78740</xdr:rowOff>
    </xdr:to>
    <xdr:sp macro="" textlink="">
      <xdr:nvSpPr>
        <xdr:cNvPr id="267" name="円/楕円 266"/>
        <xdr:cNvSpPr/>
      </xdr:nvSpPr>
      <xdr:spPr>
        <a:xfrm>
          <a:off x="14732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63517</xdr:rowOff>
    </xdr:from>
    <xdr:ext cx="762000" cy="259045"/>
    <xdr:sp macro="" textlink="">
      <xdr:nvSpPr>
        <xdr:cNvPr id="268" name="テキスト ボックス 267"/>
        <xdr:cNvSpPr txBox="1"/>
      </xdr:nvSpPr>
      <xdr:spPr>
        <a:xfrm>
          <a:off x="144018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118110</xdr:rowOff>
    </xdr:from>
    <xdr:to>
      <xdr:col>20</xdr:col>
      <xdr:colOff>209550</xdr:colOff>
      <xdr:row>58</xdr:row>
      <xdr:rowOff>48260</xdr:rowOff>
    </xdr:to>
    <xdr:sp macro="" textlink="">
      <xdr:nvSpPr>
        <xdr:cNvPr id="269" name="円/楕円 268"/>
        <xdr:cNvSpPr/>
      </xdr:nvSpPr>
      <xdr:spPr>
        <a:xfrm>
          <a:off x="13843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33037</xdr:rowOff>
    </xdr:from>
    <xdr:ext cx="762000" cy="259045"/>
    <xdr:sp macro="" textlink="">
      <xdr:nvSpPr>
        <xdr:cNvPr id="270" name="テキスト ボックス 269"/>
        <xdr:cNvSpPr txBox="1"/>
      </xdr:nvSpPr>
      <xdr:spPr>
        <a:xfrm>
          <a:off x="13512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7620</xdr:rowOff>
    </xdr:from>
    <xdr:to>
      <xdr:col>19</xdr:col>
      <xdr:colOff>6350</xdr:colOff>
      <xdr:row>58</xdr:row>
      <xdr:rowOff>109220</xdr:rowOff>
    </xdr:to>
    <xdr:sp macro="" textlink="">
      <xdr:nvSpPr>
        <xdr:cNvPr id="271" name="円/楕円 270"/>
        <xdr:cNvSpPr/>
      </xdr:nvSpPr>
      <xdr:spPr>
        <a:xfrm>
          <a:off x="12954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93997</xdr:rowOff>
    </xdr:from>
    <xdr:ext cx="762000" cy="259045"/>
    <xdr:sp macro="" textlink="">
      <xdr:nvSpPr>
        <xdr:cNvPr id="272" name="テキスト ボックス 271"/>
        <xdr:cNvSpPr txBox="1"/>
      </xdr:nvSpPr>
      <xdr:spPr>
        <a:xfrm>
          <a:off x="12623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補助費は、前年度比</a:t>
          </a:r>
          <a:r>
            <a:rPr kumimoji="1" lang="en-US" altLang="ja-JP" sz="1300">
              <a:latin typeface="ＭＳ Ｐゴシック"/>
            </a:rPr>
            <a:t>+0.1</a:t>
          </a:r>
          <a:r>
            <a:rPr kumimoji="1" lang="ja-JP" altLang="en-US" sz="1300">
              <a:latin typeface="ＭＳ Ｐゴシック"/>
            </a:rPr>
            <a:t>ポイント、類似団体内平均値に比べ</a:t>
          </a:r>
          <a:r>
            <a:rPr kumimoji="1" lang="en-US" altLang="ja-JP" sz="1300">
              <a:latin typeface="ＭＳ Ｐゴシック"/>
            </a:rPr>
            <a:t>6.9</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病院事業会計補助金の占める割合が大きく、病院の経営状況に左右されるため、病院事業においては、状況改善に向けた取り組みを実施し、町財政においては、病院事業補助も含め、補助制度の見直しを行うなど、経費節減に努める。</a:t>
          </a: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168148</xdr:rowOff>
    </xdr:to>
    <xdr:cxnSp macro="">
      <xdr:nvCxnSpPr>
        <xdr:cNvPr id="297" name="直線コネクタ 296"/>
        <xdr:cNvCxnSpPr/>
      </xdr:nvCxnSpPr>
      <xdr:spPr>
        <a:xfrm flipV="1">
          <a:off x="16510000" y="5924296"/>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140225</xdr:rowOff>
    </xdr:from>
    <xdr:ext cx="762000" cy="259045"/>
    <xdr:sp macro="" textlink="">
      <xdr:nvSpPr>
        <xdr:cNvPr id="298" name="補助費等最小値テキスト"/>
        <xdr:cNvSpPr txBox="1"/>
      </xdr:nvSpPr>
      <xdr:spPr>
        <a:xfrm>
          <a:off x="16598900" y="699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628650</xdr:colOff>
      <xdr:row>40</xdr:row>
      <xdr:rowOff>168148</xdr:rowOff>
    </xdr:from>
    <xdr:to>
      <xdr:col>24</xdr:col>
      <xdr:colOff>120650</xdr:colOff>
      <xdr:row>40</xdr:row>
      <xdr:rowOff>168148</xdr:rowOff>
    </xdr:to>
    <xdr:cxnSp macro="">
      <xdr:nvCxnSpPr>
        <xdr:cNvPr id="299" name="直線コネクタ 298"/>
        <xdr:cNvCxnSpPr/>
      </xdr:nvCxnSpPr>
      <xdr:spPr>
        <a:xfrm>
          <a:off x="16421100" y="7026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0" name="補助費等最大値テキスト"/>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1" name="直線コネクタ 300"/>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104140</xdr:rowOff>
    </xdr:from>
    <xdr:to>
      <xdr:col>24</xdr:col>
      <xdr:colOff>31750</xdr:colOff>
      <xdr:row>39</xdr:row>
      <xdr:rowOff>28702</xdr:rowOff>
    </xdr:to>
    <xdr:cxnSp macro="">
      <xdr:nvCxnSpPr>
        <xdr:cNvPr id="302" name="直線コネクタ 301"/>
        <xdr:cNvCxnSpPr/>
      </xdr:nvCxnSpPr>
      <xdr:spPr>
        <a:xfrm flipV="1">
          <a:off x="15671800" y="6619240"/>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97299</xdr:rowOff>
    </xdr:from>
    <xdr:ext cx="762000" cy="259045"/>
    <xdr:sp macro="" textlink="">
      <xdr:nvSpPr>
        <xdr:cNvPr id="303" name="補助費等平均値テキスト"/>
        <xdr:cNvSpPr txBox="1"/>
      </xdr:nvSpPr>
      <xdr:spPr>
        <a:xfrm>
          <a:off x="16598900" y="6098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80772</xdr:rowOff>
    </xdr:from>
    <xdr:to>
      <xdr:col>24</xdr:col>
      <xdr:colOff>82550</xdr:colOff>
      <xdr:row>37</xdr:row>
      <xdr:rowOff>10922</xdr:rowOff>
    </xdr:to>
    <xdr:sp macro="" textlink="">
      <xdr:nvSpPr>
        <xdr:cNvPr id="304" name="フローチャート : 判断 303"/>
        <xdr:cNvSpPr/>
      </xdr:nvSpPr>
      <xdr:spPr>
        <a:xfrm>
          <a:off x="164592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163576</xdr:rowOff>
    </xdr:from>
    <xdr:to>
      <xdr:col>22</xdr:col>
      <xdr:colOff>565150</xdr:colOff>
      <xdr:row>39</xdr:row>
      <xdr:rowOff>28702</xdr:rowOff>
    </xdr:to>
    <xdr:cxnSp macro="">
      <xdr:nvCxnSpPr>
        <xdr:cNvPr id="305" name="直線コネクタ 304"/>
        <xdr:cNvCxnSpPr/>
      </xdr:nvCxnSpPr>
      <xdr:spPr>
        <a:xfrm>
          <a:off x="14782800" y="66786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76200</xdr:rowOff>
    </xdr:from>
    <xdr:to>
      <xdr:col>22</xdr:col>
      <xdr:colOff>615950</xdr:colOff>
      <xdr:row>37</xdr:row>
      <xdr:rowOff>6350</xdr:rowOff>
    </xdr:to>
    <xdr:sp macro="" textlink="">
      <xdr:nvSpPr>
        <xdr:cNvPr id="306" name="フローチャート : 判断 305"/>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16527</xdr:rowOff>
    </xdr:from>
    <xdr:ext cx="736600" cy="259045"/>
    <xdr:sp macro="" textlink="">
      <xdr:nvSpPr>
        <xdr:cNvPr id="307" name="テキスト ボックス 306"/>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127000</xdr:rowOff>
    </xdr:from>
    <xdr:to>
      <xdr:col>21</xdr:col>
      <xdr:colOff>361950</xdr:colOff>
      <xdr:row>38</xdr:row>
      <xdr:rowOff>163576</xdr:rowOff>
    </xdr:to>
    <xdr:cxnSp macro="">
      <xdr:nvCxnSpPr>
        <xdr:cNvPr id="308" name="直線コネクタ 307"/>
        <xdr:cNvCxnSpPr/>
      </xdr:nvCxnSpPr>
      <xdr:spPr>
        <a:xfrm>
          <a:off x="13893800" y="66421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09" name="フローチャート : 判断 308"/>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30243</xdr:rowOff>
    </xdr:from>
    <xdr:ext cx="762000" cy="259045"/>
    <xdr:sp macro="" textlink="">
      <xdr:nvSpPr>
        <xdr:cNvPr id="310" name="テキスト ボックス 309"/>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90424</xdr:rowOff>
    </xdr:from>
    <xdr:to>
      <xdr:col>20</xdr:col>
      <xdr:colOff>158750</xdr:colOff>
      <xdr:row>38</xdr:row>
      <xdr:rowOff>127000</xdr:rowOff>
    </xdr:to>
    <xdr:cxnSp macro="">
      <xdr:nvCxnSpPr>
        <xdr:cNvPr id="311" name="直線コネクタ 310"/>
        <xdr:cNvCxnSpPr/>
      </xdr:nvCxnSpPr>
      <xdr:spPr>
        <a:xfrm>
          <a:off x="13004800" y="66055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57912</xdr:rowOff>
    </xdr:from>
    <xdr:to>
      <xdr:col>20</xdr:col>
      <xdr:colOff>209550</xdr:colOff>
      <xdr:row>36</xdr:row>
      <xdr:rowOff>159512</xdr:rowOff>
    </xdr:to>
    <xdr:sp macro="" textlink="">
      <xdr:nvSpPr>
        <xdr:cNvPr id="312" name="フローチャート : 判断 311"/>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169689</xdr:rowOff>
    </xdr:from>
    <xdr:ext cx="762000" cy="259045"/>
    <xdr:sp macro="" textlink="">
      <xdr:nvSpPr>
        <xdr:cNvPr id="313" name="テキスト ボックス 312"/>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4" name="フローチャート : 判断 313"/>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165117</xdr:rowOff>
    </xdr:from>
    <xdr:ext cx="762000" cy="259045"/>
    <xdr:sp macro="" textlink="">
      <xdr:nvSpPr>
        <xdr:cNvPr id="315" name="テキスト ボックス 314"/>
        <xdr:cNvSpPr txBox="1"/>
      </xdr:nvSpPr>
      <xdr:spPr>
        <a:xfrm>
          <a:off x="12623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53340</xdr:rowOff>
    </xdr:from>
    <xdr:to>
      <xdr:col>24</xdr:col>
      <xdr:colOff>82550</xdr:colOff>
      <xdr:row>38</xdr:row>
      <xdr:rowOff>154940</xdr:rowOff>
    </xdr:to>
    <xdr:sp macro="" textlink="">
      <xdr:nvSpPr>
        <xdr:cNvPr id="321" name="円/楕円 320"/>
        <xdr:cNvSpPr/>
      </xdr:nvSpPr>
      <xdr:spPr>
        <a:xfrm>
          <a:off x="16459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25417</xdr:rowOff>
    </xdr:from>
    <xdr:ext cx="762000" cy="259045"/>
    <xdr:sp macro="" textlink="">
      <xdr:nvSpPr>
        <xdr:cNvPr id="322" name="補助費等該当値テキスト"/>
        <xdr:cNvSpPr txBox="1"/>
      </xdr:nvSpPr>
      <xdr:spPr>
        <a:xfrm>
          <a:off x="165989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149352</xdr:rowOff>
    </xdr:from>
    <xdr:to>
      <xdr:col>22</xdr:col>
      <xdr:colOff>615950</xdr:colOff>
      <xdr:row>39</xdr:row>
      <xdr:rowOff>79502</xdr:rowOff>
    </xdr:to>
    <xdr:sp macro="" textlink="">
      <xdr:nvSpPr>
        <xdr:cNvPr id="323" name="円/楕円 322"/>
        <xdr:cNvSpPr/>
      </xdr:nvSpPr>
      <xdr:spPr>
        <a:xfrm>
          <a:off x="15621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64279</xdr:rowOff>
    </xdr:from>
    <xdr:ext cx="736600" cy="259045"/>
    <xdr:sp macro="" textlink="">
      <xdr:nvSpPr>
        <xdr:cNvPr id="324" name="テキスト ボックス 323"/>
        <xdr:cNvSpPr txBox="1"/>
      </xdr:nvSpPr>
      <xdr:spPr>
        <a:xfrm>
          <a:off x="15290800" y="6750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112776</xdr:rowOff>
    </xdr:from>
    <xdr:to>
      <xdr:col>21</xdr:col>
      <xdr:colOff>412750</xdr:colOff>
      <xdr:row>39</xdr:row>
      <xdr:rowOff>42926</xdr:rowOff>
    </xdr:to>
    <xdr:sp macro="" textlink="">
      <xdr:nvSpPr>
        <xdr:cNvPr id="325" name="円/楕円 324"/>
        <xdr:cNvSpPr/>
      </xdr:nvSpPr>
      <xdr:spPr>
        <a:xfrm>
          <a:off x="14732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27703</xdr:rowOff>
    </xdr:from>
    <xdr:ext cx="762000" cy="259045"/>
    <xdr:sp macro="" textlink="">
      <xdr:nvSpPr>
        <xdr:cNvPr id="326" name="テキスト ボックス 325"/>
        <xdr:cNvSpPr txBox="1"/>
      </xdr:nvSpPr>
      <xdr:spPr>
        <a:xfrm>
          <a:off x="14401800" y="671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76200</xdr:rowOff>
    </xdr:from>
    <xdr:to>
      <xdr:col>20</xdr:col>
      <xdr:colOff>209550</xdr:colOff>
      <xdr:row>39</xdr:row>
      <xdr:rowOff>6350</xdr:rowOff>
    </xdr:to>
    <xdr:sp macro="" textlink="">
      <xdr:nvSpPr>
        <xdr:cNvPr id="327" name="円/楕円 326"/>
        <xdr:cNvSpPr/>
      </xdr:nvSpPr>
      <xdr:spPr>
        <a:xfrm>
          <a:off x="13843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162577</xdr:rowOff>
    </xdr:from>
    <xdr:ext cx="762000" cy="259045"/>
    <xdr:sp macro="" textlink="">
      <xdr:nvSpPr>
        <xdr:cNvPr id="328" name="テキスト ボックス 327"/>
        <xdr:cNvSpPr txBox="1"/>
      </xdr:nvSpPr>
      <xdr:spPr>
        <a:xfrm>
          <a:off x="13512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39624</xdr:rowOff>
    </xdr:from>
    <xdr:to>
      <xdr:col>19</xdr:col>
      <xdr:colOff>6350</xdr:colOff>
      <xdr:row>38</xdr:row>
      <xdr:rowOff>141224</xdr:rowOff>
    </xdr:to>
    <xdr:sp macro="" textlink="">
      <xdr:nvSpPr>
        <xdr:cNvPr id="329" name="円/楕円 328"/>
        <xdr:cNvSpPr/>
      </xdr:nvSpPr>
      <xdr:spPr>
        <a:xfrm>
          <a:off x="12954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126001</xdr:rowOff>
    </xdr:from>
    <xdr:ext cx="762000" cy="259045"/>
    <xdr:sp macro="" textlink="">
      <xdr:nvSpPr>
        <xdr:cNvPr id="330" name="テキスト ボックス 329"/>
        <xdr:cNvSpPr txBox="1"/>
      </xdr:nvSpPr>
      <xdr:spPr>
        <a:xfrm>
          <a:off x="12623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公債費については、類似団体内平均値を</a:t>
          </a:r>
          <a:r>
            <a:rPr kumimoji="1" lang="en-US" altLang="ja-JP" sz="1300">
              <a:latin typeface="ＭＳ Ｐゴシック"/>
            </a:rPr>
            <a:t>0.3</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過去の大型事業の償還終了により、ここ数年は元利償還金が減少傾向にあったが、今後は、公共施設高台移転事業や防災対策事業等の事業実施により公債費の大幅な増加が見込まれる。</a:t>
          </a:r>
          <a:endParaRPr kumimoji="1" lang="en-US" altLang="ja-JP" sz="1300">
            <a:latin typeface="ＭＳ Ｐゴシック"/>
          </a:endParaRPr>
        </a:p>
        <a:p>
          <a:r>
            <a:rPr kumimoji="1" lang="ja-JP" altLang="en-US" sz="1300">
              <a:latin typeface="ＭＳ Ｐゴシック"/>
            </a:rPr>
            <a:t>　地方債の発行にあたっては、事業実施の十分な精査・抑制により公債費の適正化に努める。</a:t>
          </a: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80</xdr:row>
      <xdr:rowOff>138430</xdr:rowOff>
    </xdr:to>
    <xdr:cxnSp macro="">
      <xdr:nvCxnSpPr>
        <xdr:cNvPr id="357" name="直線コネクタ 356"/>
        <xdr:cNvCxnSpPr/>
      </xdr:nvCxnSpPr>
      <xdr:spPr>
        <a:xfrm flipV="1">
          <a:off x="4826000" y="1251712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110507</xdr:rowOff>
    </xdr:from>
    <xdr:ext cx="762000" cy="259045"/>
    <xdr:sp macro="" textlink="">
      <xdr:nvSpPr>
        <xdr:cNvPr id="358" name="公債費最小値テキスト"/>
        <xdr:cNvSpPr txBox="1"/>
      </xdr:nvSpPr>
      <xdr:spPr>
        <a:xfrm>
          <a:off x="4914900" y="13826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35.3</a:t>
          </a:r>
          <a:endParaRPr kumimoji="1" lang="ja-JP" altLang="en-US" sz="1000" b="1">
            <a:latin typeface="ＭＳ Ｐゴシック"/>
          </a:endParaRPr>
        </a:p>
      </xdr:txBody>
    </xdr:sp>
    <xdr:clientData/>
  </xdr:oneCellAnchor>
  <xdr:twoCellAnchor>
    <xdr:from>
      <xdr:col>6</xdr:col>
      <xdr:colOff>612775</xdr:colOff>
      <xdr:row>80</xdr:row>
      <xdr:rowOff>138430</xdr:rowOff>
    </xdr:from>
    <xdr:to>
      <xdr:col>7</xdr:col>
      <xdr:colOff>104775</xdr:colOff>
      <xdr:row>80</xdr:row>
      <xdr:rowOff>138430</xdr:rowOff>
    </xdr:to>
    <xdr:cxnSp macro="">
      <xdr:nvCxnSpPr>
        <xdr:cNvPr id="359" name="直線コネクタ 358"/>
        <xdr:cNvCxnSpPr/>
      </xdr:nvCxnSpPr>
      <xdr:spPr>
        <a:xfrm>
          <a:off x="4737100" y="13854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0"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1" name="直線コネクタ 360"/>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5080</xdr:rowOff>
    </xdr:from>
    <xdr:to>
      <xdr:col>7</xdr:col>
      <xdr:colOff>15875</xdr:colOff>
      <xdr:row>77</xdr:row>
      <xdr:rowOff>16511</xdr:rowOff>
    </xdr:to>
    <xdr:cxnSp macro="">
      <xdr:nvCxnSpPr>
        <xdr:cNvPr id="362" name="直線コネクタ 361"/>
        <xdr:cNvCxnSpPr/>
      </xdr:nvCxnSpPr>
      <xdr:spPr>
        <a:xfrm>
          <a:off x="3987800" y="1320673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142257</xdr:rowOff>
    </xdr:from>
    <xdr:ext cx="762000" cy="259045"/>
    <xdr:sp macro="" textlink="">
      <xdr:nvSpPr>
        <xdr:cNvPr id="363" name="公債費平均値テキスト"/>
        <xdr:cNvSpPr txBox="1"/>
      </xdr:nvSpPr>
      <xdr:spPr>
        <a:xfrm>
          <a:off x="4914900" y="13001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125730</xdr:rowOff>
    </xdr:from>
    <xdr:to>
      <xdr:col>7</xdr:col>
      <xdr:colOff>66675</xdr:colOff>
      <xdr:row>77</xdr:row>
      <xdr:rowOff>55880</xdr:rowOff>
    </xdr:to>
    <xdr:sp macro="" textlink="">
      <xdr:nvSpPr>
        <xdr:cNvPr id="364" name="フローチャート : 判断 363"/>
        <xdr:cNvSpPr/>
      </xdr:nvSpPr>
      <xdr:spPr>
        <a:xfrm>
          <a:off x="4775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5080</xdr:rowOff>
    </xdr:from>
    <xdr:to>
      <xdr:col>5</xdr:col>
      <xdr:colOff>549275</xdr:colOff>
      <xdr:row>77</xdr:row>
      <xdr:rowOff>43180</xdr:rowOff>
    </xdr:to>
    <xdr:cxnSp macro="">
      <xdr:nvCxnSpPr>
        <xdr:cNvPr id="365" name="直線コネクタ 364"/>
        <xdr:cNvCxnSpPr/>
      </xdr:nvCxnSpPr>
      <xdr:spPr>
        <a:xfrm flipV="1">
          <a:off x="3098800" y="132067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26670</xdr:rowOff>
    </xdr:from>
    <xdr:to>
      <xdr:col>5</xdr:col>
      <xdr:colOff>600075</xdr:colOff>
      <xdr:row>76</xdr:row>
      <xdr:rowOff>128270</xdr:rowOff>
    </xdr:to>
    <xdr:sp macro="" textlink="">
      <xdr:nvSpPr>
        <xdr:cNvPr id="366" name="フローチャート : 判断 365"/>
        <xdr:cNvSpPr/>
      </xdr:nvSpPr>
      <xdr:spPr>
        <a:xfrm>
          <a:off x="3937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138447</xdr:rowOff>
    </xdr:from>
    <xdr:ext cx="736600" cy="259045"/>
    <xdr:sp macro="" textlink="">
      <xdr:nvSpPr>
        <xdr:cNvPr id="367" name="テキスト ボックス 366"/>
        <xdr:cNvSpPr txBox="1"/>
      </xdr:nvSpPr>
      <xdr:spPr>
        <a:xfrm>
          <a:off x="3606800" y="12825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43180</xdr:rowOff>
    </xdr:from>
    <xdr:to>
      <xdr:col>4</xdr:col>
      <xdr:colOff>346075</xdr:colOff>
      <xdr:row>77</xdr:row>
      <xdr:rowOff>54611</xdr:rowOff>
    </xdr:to>
    <xdr:cxnSp macro="">
      <xdr:nvCxnSpPr>
        <xdr:cNvPr id="368" name="直線コネクタ 367"/>
        <xdr:cNvCxnSpPr/>
      </xdr:nvCxnSpPr>
      <xdr:spPr>
        <a:xfrm flipV="1">
          <a:off x="2209800" y="132448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102870</xdr:rowOff>
    </xdr:from>
    <xdr:to>
      <xdr:col>4</xdr:col>
      <xdr:colOff>396875</xdr:colOff>
      <xdr:row>77</xdr:row>
      <xdr:rowOff>33020</xdr:rowOff>
    </xdr:to>
    <xdr:sp macro="" textlink="">
      <xdr:nvSpPr>
        <xdr:cNvPr id="369" name="フローチャート : 判断 368"/>
        <xdr:cNvSpPr/>
      </xdr:nvSpPr>
      <xdr:spPr>
        <a:xfrm>
          <a:off x="3048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43197</xdr:rowOff>
    </xdr:from>
    <xdr:ext cx="762000" cy="259045"/>
    <xdr:sp macro="" textlink="">
      <xdr:nvSpPr>
        <xdr:cNvPr id="370" name="テキスト ボックス 369"/>
        <xdr:cNvSpPr txBox="1"/>
      </xdr:nvSpPr>
      <xdr:spPr>
        <a:xfrm>
          <a:off x="2717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20320</xdr:rowOff>
    </xdr:from>
    <xdr:to>
      <xdr:col>3</xdr:col>
      <xdr:colOff>142875</xdr:colOff>
      <xdr:row>77</xdr:row>
      <xdr:rowOff>54611</xdr:rowOff>
    </xdr:to>
    <xdr:cxnSp macro="">
      <xdr:nvCxnSpPr>
        <xdr:cNvPr id="371" name="直線コネクタ 370"/>
        <xdr:cNvCxnSpPr/>
      </xdr:nvCxnSpPr>
      <xdr:spPr>
        <a:xfrm>
          <a:off x="1320800" y="132219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102870</xdr:rowOff>
    </xdr:from>
    <xdr:to>
      <xdr:col>3</xdr:col>
      <xdr:colOff>193675</xdr:colOff>
      <xdr:row>77</xdr:row>
      <xdr:rowOff>33020</xdr:rowOff>
    </xdr:to>
    <xdr:sp macro="" textlink="">
      <xdr:nvSpPr>
        <xdr:cNvPr id="372" name="フローチャート : 判断 371"/>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43197</xdr:rowOff>
    </xdr:from>
    <xdr:ext cx="762000" cy="259045"/>
    <xdr:sp macro="" textlink="">
      <xdr:nvSpPr>
        <xdr:cNvPr id="373" name="テキスト ボックス 372"/>
        <xdr:cNvSpPr txBox="1"/>
      </xdr:nvSpPr>
      <xdr:spPr>
        <a:xfrm>
          <a:off x="1828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129539</xdr:rowOff>
    </xdr:from>
    <xdr:to>
      <xdr:col>1</xdr:col>
      <xdr:colOff>676275</xdr:colOff>
      <xdr:row>77</xdr:row>
      <xdr:rowOff>59689</xdr:rowOff>
    </xdr:to>
    <xdr:sp macro="" textlink="">
      <xdr:nvSpPr>
        <xdr:cNvPr id="374" name="フローチャート : 判断 373"/>
        <xdr:cNvSpPr/>
      </xdr:nvSpPr>
      <xdr:spPr>
        <a:xfrm>
          <a:off x="1270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69867</xdr:rowOff>
    </xdr:from>
    <xdr:ext cx="762000" cy="259045"/>
    <xdr:sp macro="" textlink="">
      <xdr:nvSpPr>
        <xdr:cNvPr id="375" name="テキスト ボックス 374"/>
        <xdr:cNvSpPr txBox="1"/>
      </xdr:nvSpPr>
      <xdr:spPr>
        <a:xfrm>
          <a:off x="939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137161</xdr:rowOff>
    </xdr:from>
    <xdr:to>
      <xdr:col>7</xdr:col>
      <xdr:colOff>66675</xdr:colOff>
      <xdr:row>77</xdr:row>
      <xdr:rowOff>67311</xdr:rowOff>
    </xdr:to>
    <xdr:sp macro="" textlink="">
      <xdr:nvSpPr>
        <xdr:cNvPr id="381" name="円/楕円 380"/>
        <xdr:cNvSpPr/>
      </xdr:nvSpPr>
      <xdr:spPr>
        <a:xfrm>
          <a:off x="47752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109238</xdr:rowOff>
    </xdr:from>
    <xdr:ext cx="762000" cy="259045"/>
    <xdr:sp macro="" textlink="">
      <xdr:nvSpPr>
        <xdr:cNvPr id="382" name="公債費該当値テキスト"/>
        <xdr:cNvSpPr txBox="1"/>
      </xdr:nvSpPr>
      <xdr:spPr>
        <a:xfrm>
          <a:off x="49149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125730</xdr:rowOff>
    </xdr:from>
    <xdr:to>
      <xdr:col>5</xdr:col>
      <xdr:colOff>600075</xdr:colOff>
      <xdr:row>77</xdr:row>
      <xdr:rowOff>55880</xdr:rowOff>
    </xdr:to>
    <xdr:sp macro="" textlink="">
      <xdr:nvSpPr>
        <xdr:cNvPr id="383" name="円/楕円 382"/>
        <xdr:cNvSpPr/>
      </xdr:nvSpPr>
      <xdr:spPr>
        <a:xfrm>
          <a:off x="3937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40657</xdr:rowOff>
    </xdr:from>
    <xdr:ext cx="736600" cy="259045"/>
    <xdr:sp macro="" textlink="">
      <xdr:nvSpPr>
        <xdr:cNvPr id="384" name="テキスト ボックス 383"/>
        <xdr:cNvSpPr txBox="1"/>
      </xdr:nvSpPr>
      <xdr:spPr>
        <a:xfrm>
          <a:off x="3606800" y="13242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163830</xdr:rowOff>
    </xdr:from>
    <xdr:to>
      <xdr:col>4</xdr:col>
      <xdr:colOff>396875</xdr:colOff>
      <xdr:row>77</xdr:row>
      <xdr:rowOff>93980</xdr:rowOff>
    </xdr:to>
    <xdr:sp macro="" textlink="">
      <xdr:nvSpPr>
        <xdr:cNvPr id="385" name="円/楕円 384"/>
        <xdr:cNvSpPr/>
      </xdr:nvSpPr>
      <xdr:spPr>
        <a:xfrm>
          <a:off x="3048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78757</xdr:rowOff>
    </xdr:from>
    <xdr:ext cx="762000" cy="259045"/>
    <xdr:sp macro="" textlink="">
      <xdr:nvSpPr>
        <xdr:cNvPr id="386" name="テキスト ボックス 385"/>
        <xdr:cNvSpPr txBox="1"/>
      </xdr:nvSpPr>
      <xdr:spPr>
        <a:xfrm>
          <a:off x="2717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3811</xdr:rowOff>
    </xdr:from>
    <xdr:to>
      <xdr:col>3</xdr:col>
      <xdr:colOff>193675</xdr:colOff>
      <xdr:row>77</xdr:row>
      <xdr:rowOff>105411</xdr:rowOff>
    </xdr:to>
    <xdr:sp macro="" textlink="">
      <xdr:nvSpPr>
        <xdr:cNvPr id="387" name="円/楕円 386"/>
        <xdr:cNvSpPr/>
      </xdr:nvSpPr>
      <xdr:spPr>
        <a:xfrm>
          <a:off x="2159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90188</xdr:rowOff>
    </xdr:from>
    <xdr:ext cx="762000" cy="259045"/>
    <xdr:sp macro="" textlink="">
      <xdr:nvSpPr>
        <xdr:cNvPr id="388" name="テキスト ボックス 387"/>
        <xdr:cNvSpPr txBox="1"/>
      </xdr:nvSpPr>
      <xdr:spPr>
        <a:xfrm>
          <a:off x="1828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140970</xdr:rowOff>
    </xdr:from>
    <xdr:to>
      <xdr:col>1</xdr:col>
      <xdr:colOff>676275</xdr:colOff>
      <xdr:row>77</xdr:row>
      <xdr:rowOff>71120</xdr:rowOff>
    </xdr:to>
    <xdr:sp macro="" textlink="">
      <xdr:nvSpPr>
        <xdr:cNvPr id="389" name="円/楕円 388"/>
        <xdr:cNvSpPr/>
      </xdr:nvSpPr>
      <xdr:spPr>
        <a:xfrm>
          <a:off x="1270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55897</xdr:rowOff>
    </xdr:from>
    <xdr:ext cx="762000" cy="259045"/>
    <xdr:sp macro="" textlink="">
      <xdr:nvSpPr>
        <xdr:cNvPr id="390" name="テキスト ボックス 389"/>
        <xdr:cNvSpPr txBox="1"/>
      </xdr:nvSpPr>
      <xdr:spPr>
        <a:xfrm>
          <a:off x="939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公債費以外の項目については、前年度比</a:t>
          </a:r>
          <a:r>
            <a:rPr kumimoji="1" lang="en-US" altLang="ja-JP" sz="1300">
              <a:latin typeface="ＭＳ Ｐゴシック"/>
            </a:rPr>
            <a:t>+3.2</a:t>
          </a:r>
          <a:r>
            <a:rPr kumimoji="1" lang="ja-JP" altLang="en-US" sz="1300">
              <a:latin typeface="ＭＳ Ｐゴシック"/>
            </a:rPr>
            <a:t>ポイント、類似団体内平均値に比べ、</a:t>
          </a:r>
          <a:r>
            <a:rPr kumimoji="1" lang="en-US" altLang="ja-JP" sz="1300">
              <a:latin typeface="ＭＳ Ｐゴシック"/>
            </a:rPr>
            <a:t>5.3</a:t>
          </a:r>
          <a:r>
            <a:rPr kumimoji="1" lang="ja-JP" altLang="en-US" sz="1300">
              <a:latin typeface="ＭＳ Ｐゴシック"/>
            </a:rPr>
            <a:t>ポイント上回っている。</a:t>
          </a:r>
          <a:endParaRPr kumimoji="1" lang="en-US" altLang="ja-JP" sz="1300">
            <a:latin typeface="ＭＳ Ｐゴシック"/>
          </a:endParaRPr>
        </a:p>
        <a:p>
          <a:r>
            <a:rPr kumimoji="1" lang="ja-JP" altLang="en-US" sz="1300">
              <a:latin typeface="ＭＳ Ｐゴシック"/>
            </a:rPr>
            <a:t>　性質別では、扶助費、補助費等が類似団体内平均値を上回っており、今後も増加が見込まれるため、制度の見直し等、経常経費の節減に努める。</a:t>
          </a: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5" name="直線コネクタ 404"/>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6" name="テキスト ボックス 405"/>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7" name="直線コネクタ 406"/>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8" name="テキスト ボックス 407"/>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09" name="直線コネクタ 408"/>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0" name="テキスト ボックス 409"/>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1" name="直線コネクタ 410"/>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2" name="テキスト ボックス 411"/>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3" name="直線コネクタ 412"/>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4" name="テキスト ボックス 413"/>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5" name="直線コネクタ 414"/>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6" name="テキスト ボックス 415"/>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4535</xdr:rowOff>
    </xdr:from>
    <xdr:to>
      <xdr:col>24</xdr:col>
      <xdr:colOff>31750</xdr:colOff>
      <xdr:row>81</xdr:row>
      <xdr:rowOff>66584</xdr:rowOff>
    </xdr:to>
    <xdr:cxnSp macro="">
      <xdr:nvCxnSpPr>
        <xdr:cNvPr id="420" name="直線コネクタ 419"/>
        <xdr:cNvCxnSpPr/>
      </xdr:nvCxnSpPr>
      <xdr:spPr>
        <a:xfrm flipV="1">
          <a:off x="16510000" y="12520385"/>
          <a:ext cx="0" cy="1433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38661</xdr:rowOff>
    </xdr:from>
    <xdr:ext cx="762000" cy="259045"/>
    <xdr:sp macro="" textlink="">
      <xdr:nvSpPr>
        <xdr:cNvPr id="421" name="公債費以外最小値テキスト"/>
        <xdr:cNvSpPr txBox="1"/>
      </xdr:nvSpPr>
      <xdr:spPr>
        <a:xfrm>
          <a:off x="16598900" y="13926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628650</xdr:colOff>
      <xdr:row>81</xdr:row>
      <xdr:rowOff>66584</xdr:rowOff>
    </xdr:from>
    <xdr:to>
      <xdr:col>24</xdr:col>
      <xdr:colOff>120650</xdr:colOff>
      <xdr:row>81</xdr:row>
      <xdr:rowOff>66584</xdr:rowOff>
    </xdr:to>
    <xdr:cxnSp macro="">
      <xdr:nvCxnSpPr>
        <xdr:cNvPr id="422" name="直線コネクタ 421"/>
        <xdr:cNvCxnSpPr/>
      </xdr:nvCxnSpPr>
      <xdr:spPr>
        <a:xfrm>
          <a:off x="16421100" y="1395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90912</xdr:rowOff>
    </xdr:from>
    <xdr:ext cx="762000" cy="259045"/>
    <xdr:sp macro="" textlink="">
      <xdr:nvSpPr>
        <xdr:cNvPr id="423" name="公債費以外最大値テキスト"/>
        <xdr:cNvSpPr txBox="1"/>
      </xdr:nvSpPr>
      <xdr:spPr>
        <a:xfrm>
          <a:off x="16598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23</xdr:col>
      <xdr:colOff>628650</xdr:colOff>
      <xdr:row>73</xdr:row>
      <xdr:rowOff>4535</xdr:rowOff>
    </xdr:from>
    <xdr:to>
      <xdr:col>24</xdr:col>
      <xdr:colOff>120650</xdr:colOff>
      <xdr:row>73</xdr:row>
      <xdr:rowOff>4535</xdr:rowOff>
    </xdr:to>
    <xdr:cxnSp macro="">
      <xdr:nvCxnSpPr>
        <xdr:cNvPr id="424" name="直線コネクタ 423"/>
        <xdr:cNvCxnSpPr/>
      </xdr:nvCxnSpPr>
      <xdr:spPr>
        <a:xfrm>
          <a:off x="16421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68218</xdr:rowOff>
    </xdr:from>
    <xdr:to>
      <xdr:col>24</xdr:col>
      <xdr:colOff>31750</xdr:colOff>
      <xdr:row>78</xdr:row>
      <xdr:rowOff>130266</xdr:rowOff>
    </xdr:to>
    <xdr:cxnSp macro="">
      <xdr:nvCxnSpPr>
        <xdr:cNvPr id="425" name="直線コネクタ 424"/>
        <xdr:cNvCxnSpPr/>
      </xdr:nvCxnSpPr>
      <xdr:spPr>
        <a:xfrm>
          <a:off x="15671800" y="13441318"/>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94359</xdr:rowOff>
    </xdr:from>
    <xdr:ext cx="762000" cy="259045"/>
    <xdr:sp macro="" textlink="">
      <xdr:nvSpPr>
        <xdr:cNvPr id="426" name="公債費以外平均値テキスト"/>
        <xdr:cNvSpPr txBox="1"/>
      </xdr:nvSpPr>
      <xdr:spPr>
        <a:xfrm>
          <a:off x="16598900" y="13124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66.8</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77832</xdr:rowOff>
    </xdr:from>
    <xdr:to>
      <xdr:col>24</xdr:col>
      <xdr:colOff>82550</xdr:colOff>
      <xdr:row>78</xdr:row>
      <xdr:rowOff>7982</xdr:rowOff>
    </xdr:to>
    <xdr:sp macro="" textlink="">
      <xdr:nvSpPr>
        <xdr:cNvPr id="427" name="フローチャート : 判断 426"/>
        <xdr:cNvSpPr/>
      </xdr:nvSpPr>
      <xdr:spPr>
        <a:xfrm>
          <a:off x="164592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68218</xdr:rowOff>
    </xdr:from>
    <xdr:to>
      <xdr:col>22</xdr:col>
      <xdr:colOff>565150</xdr:colOff>
      <xdr:row>78</xdr:row>
      <xdr:rowOff>136798</xdr:rowOff>
    </xdr:to>
    <xdr:cxnSp macro="">
      <xdr:nvCxnSpPr>
        <xdr:cNvPr id="428" name="直線コネクタ 427"/>
        <xdr:cNvCxnSpPr/>
      </xdr:nvCxnSpPr>
      <xdr:spPr>
        <a:xfrm flipV="1">
          <a:off x="14782800" y="1344131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29" name="フローチャート : 判断 428"/>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30" name="テキスト ボックス 429"/>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29029</xdr:rowOff>
    </xdr:from>
    <xdr:to>
      <xdr:col>21</xdr:col>
      <xdr:colOff>361950</xdr:colOff>
      <xdr:row>78</xdr:row>
      <xdr:rowOff>136798</xdr:rowOff>
    </xdr:to>
    <xdr:cxnSp macro="">
      <xdr:nvCxnSpPr>
        <xdr:cNvPr id="431" name="直線コネクタ 430"/>
        <xdr:cNvCxnSpPr/>
      </xdr:nvCxnSpPr>
      <xdr:spPr>
        <a:xfrm>
          <a:off x="13893800" y="13402129"/>
          <a:ext cx="8890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61505</xdr:rowOff>
    </xdr:from>
    <xdr:to>
      <xdr:col>21</xdr:col>
      <xdr:colOff>412750</xdr:colOff>
      <xdr:row>77</xdr:row>
      <xdr:rowOff>163105</xdr:rowOff>
    </xdr:to>
    <xdr:sp macro="" textlink="">
      <xdr:nvSpPr>
        <xdr:cNvPr id="432" name="フローチャート : 判断 431"/>
        <xdr:cNvSpPr/>
      </xdr:nvSpPr>
      <xdr:spPr>
        <a:xfrm>
          <a:off x="14732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1832</xdr:rowOff>
    </xdr:from>
    <xdr:ext cx="762000" cy="259045"/>
    <xdr:sp macro="" textlink="">
      <xdr:nvSpPr>
        <xdr:cNvPr id="433" name="テキスト ボックス 432"/>
        <xdr:cNvSpPr txBox="1"/>
      </xdr:nvSpPr>
      <xdr:spPr>
        <a:xfrm>
          <a:off x="14401800" y="1303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29029</xdr:rowOff>
    </xdr:from>
    <xdr:to>
      <xdr:col>20</xdr:col>
      <xdr:colOff>158750</xdr:colOff>
      <xdr:row>78</xdr:row>
      <xdr:rowOff>42092</xdr:rowOff>
    </xdr:to>
    <xdr:cxnSp macro="">
      <xdr:nvCxnSpPr>
        <xdr:cNvPr id="434" name="直線コネクタ 433"/>
        <xdr:cNvCxnSpPr/>
      </xdr:nvCxnSpPr>
      <xdr:spPr>
        <a:xfrm flipV="1">
          <a:off x="13004800" y="1340212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112123</xdr:rowOff>
    </xdr:from>
    <xdr:to>
      <xdr:col>20</xdr:col>
      <xdr:colOff>209550</xdr:colOff>
      <xdr:row>77</xdr:row>
      <xdr:rowOff>42273</xdr:rowOff>
    </xdr:to>
    <xdr:sp macro="" textlink="">
      <xdr:nvSpPr>
        <xdr:cNvPr id="435" name="フローチャート : 判断 434"/>
        <xdr:cNvSpPr/>
      </xdr:nvSpPr>
      <xdr:spPr>
        <a:xfrm>
          <a:off x="13843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52450</xdr:rowOff>
    </xdr:from>
    <xdr:ext cx="762000" cy="259045"/>
    <xdr:sp macro="" textlink="">
      <xdr:nvSpPr>
        <xdr:cNvPr id="436" name="テキスト ボックス 435"/>
        <xdr:cNvSpPr txBox="1"/>
      </xdr:nvSpPr>
      <xdr:spPr>
        <a:xfrm>
          <a:off x="13512800" y="1291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102326</xdr:rowOff>
    </xdr:from>
    <xdr:to>
      <xdr:col>19</xdr:col>
      <xdr:colOff>6350</xdr:colOff>
      <xdr:row>77</xdr:row>
      <xdr:rowOff>32476</xdr:rowOff>
    </xdr:to>
    <xdr:sp macro="" textlink="">
      <xdr:nvSpPr>
        <xdr:cNvPr id="437" name="フローチャート : 判断 436"/>
        <xdr:cNvSpPr/>
      </xdr:nvSpPr>
      <xdr:spPr>
        <a:xfrm>
          <a:off x="12954000" y="1313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42653</xdr:rowOff>
    </xdr:from>
    <xdr:ext cx="762000" cy="259045"/>
    <xdr:sp macro="" textlink="">
      <xdr:nvSpPr>
        <xdr:cNvPr id="438" name="テキスト ボックス 437"/>
        <xdr:cNvSpPr txBox="1"/>
      </xdr:nvSpPr>
      <xdr:spPr>
        <a:xfrm>
          <a:off x="12623800" y="1290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79466</xdr:rowOff>
    </xdr:from>
    <xdr:to>
      <xdr:col>24</xdr:col>
      <xdr:colOff>82550</xdr:colOff>
      <xdr:row>79</xdr:row>
      <xdr:rowOff>9616</xdr:rowOff>
    </xdr:to>
    <xdr:sp macro="" textlink="">
      <xdr:nvSpPr>
        <xdr:cNvPr id="444" name="円/楕円 443"/>
        <xdr:cNvSpPr/>
      </xdr:nvSpPr>
      <xdr:spPr>
        <a:xfrm>
          <a:off x="16459200" y="1345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51543</xdr:rowOff>
    </xdr:from>
    <xdr:ext cx="762000" cy="259045"/>
    <xdr:sp macro="" textlink="">
      <xdr:nvSpPr>
        <xdr:cNvPr id="445" name="公債費以外該当値テキスト"/>
        <xdr:cNvSpPr txBox="1"/>
      </xdr:nvSpPr>
      <xdr:spPr>
        <a:xfrm>
          <a:off x="16598900" y="13424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17418</xdr:rowOff>
    </xdr:from>
    <xdr:to>
      <xdr:col>22</xdr:col>
      <xdr:colOff>615950</xdr:colOff>
      <xdr:row>78</xdr:row>
      <xdr:rowOff>119018</xdr:rowOff>
    </xdr:to>
    <xdr:sp macro="" textlink="">
      <xdr:nvSpPr>
        <xdr:cNvPr id="446" name="円/楕円 445"/>
        <xdr:cNvSpPr/>
      </xdr:nvSpPr>
      <xdr:spPr>
        <a:xfrm>
          <a:off x="15621000" y="1339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103795</xdr:rowOff>
    </xdr:from>
    <xdr:ext cx="736600" cy="259045"/>
    <xdr:sp macro="" textlink="">
      <xdr:nvSpPr>
        <xdr:cNvPr id="447" name="テキスト ボックス 446"/>
        <xdr:cNvSpPr txBox="1"/>
      </xdr:nvSpPr>
      <xdr:spPr>
        <a:xfrm>
          <a:off x="15290800" y="134768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70.2</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85998</xdr:rowOff>
    </xdr:from>
    <xdr:to>
      <xdr:col>21</xdr:col>
      <xdr:colOff>412750</xdr:colOff>
      <xdr:row>79</xdr:row>
      <xdr:rowOff>16148</xdr:rowOff>
    </xdr:to>
    <xdr:sp macro="" textlink="">
      <xdr:nvSpPr>
        <xdr:cNvPr id="448" name="円/楕円 447"/>
        <xdr:cNvSpPr/>
      </xdr:nvSpPr>
      <xdr:spPr>
        <a:xfrm>
          <a:off x="14732000" y="1345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925</xdr:rowOff>
    </xdr:from>
    <xdr:ext cx="762000" cy="259045"/>
    <xdr:sp macro="" textlink="">
      <xdr:nvSpPr>
        <xdr:cNvPr id="449" name="テキスト ボックス 448"/>
        <xdr:cNvSpPr txBox="1"/>
      </xdr:nvSpPr>
      <xdr:spPr>
        <a:xfrm>
          <a:off x="14401800" y="1354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149679</xdr:rowOff>
    </xdr:from>
    <xdr:to>
      <xdr:col>20</xdr:col>
      <xdr:colOff>209550</xdr:colOff>
      <xdr:row>78</xdr:row>
      <xdr:rowOff>79829</xdr:rowOff>
    </xdr:to>
    <xdr:sp macro="" textlink="">
      <xdr:nvSpPr>
        <xdr:cNvPr id="450" name="円/楕円 449"/>
        <xdr:cNvSpPr/>
      </xdr:nvSpPr>
      <xdr:spPr>
        <a:xfrm>
          <a:off x="138430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64606</xdr:rowOff>
    </xdr:from>
    <xdr:ext cx="762000" cy="259045"/>
    <xdr:sp macro="" textlink="">
      <xdr:nvSpPr>
        <xdr:cNvPr id="451" name="テキスト ボックス 450"/>
        <xdr:cNvSpPr txBox="1"/>
      </xdr:nvSpPr>
      <xdr:spPr>
        <a:xfrm>
          <a:off x="13512800" y="1343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162742</xdr:rowOff>
    </xdr:from>
    <xdr:to>
      <xdr:col>19</xdr:col>
      <xdr:colOff>6350</xdr:colOff>
      <xdr:row>78</xdr:row>
      <xdr:rowOff>92892</xdr:rowOff>
    </xdr:to>
    <xdr:sp macro="" textlink="">
      <xdr:nvSpPr>
        <xdr:cNvPr id="452" name="円/楕円 451"/>
        <xdr:cNvSpPr/>
      </xdr:nvSpPr>
      <xdr:spPr>
        <a:xfrm>
          <a:off x="12954000" y="1336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77669</xdr:rowOff>
    </xdr:from>
    <xdr:ext cx="762000" cy="259045"/>
    <xdr:sp macro="" textlink="">
      <xdr:nvSpPr>
        <xdr:cNvPr id="453" name="テキスト ボックス 452"/>
        <xdr:cNvSpPr txBox="1"/>
      </xdr:nvSpPr>
      <xdr:spPr>
        <a:xfrm>
          <a:off x="12623800" y="1345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和歌山県すさみ町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107248</xdr:rowOff>
    </xdr:from>
    <xdr:to>
      <xdr:col>4</xdr:col>
      <xdr:colOff>1117600</xdr:colOff>
      <xdr:row>19</xdr:row>
      <xdr:rowOff>151143</xdr:rowOff>
    </xdr:to>
    <xdr:cxnSp macro="">
      <xdr:nvCxnSpPr>
        <xdr:cNvPr id="46" name="直線コネクタ 45"/>
        <xdr:cNvCxnSpPr/>
      </xdr:nvCxnSpPr>
      <xdr:spPr bwMode="auto">
        <a:xfrm flipV="1">
          <a:off x="5651500" y="2040823"/>
          <a:ext cx="0" cy="14154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123220</xdr:rowOff>
    </xdr:from>
    <xdr:ext cx="762000" cy="259045"/>
    <xdr:sp macro="" textlink="">
      <xdr:nvSpPr>
        <xdr:cNvPr id="47" name="人口1人当たり決算額の推移最小値テキスト130"/>
        <xdr:cNvSpPr txBox="1"/>
      </xdr:nvSpPr>
      <xdr:spPr>
        <a:xfrm>
          <a:off x="5740400" y="3428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94,381</a:t>
          </a:r>
          <a:endParaRPr kumimoji="1" lang="ja-JP" altLang="en-US" sz="1000" b="1">
            <a:latin typeface="ＭＳ Ｐゴシック"/>
          </a:endParaRPr>
        </a:p>
      </xdr:txBody>
    </xdr:sp>
    <xdr:clientData/>
  </xdr:oneCellAnchor>
  <xdr:twoCellAnchor>
    <xdr:from>
      <xdr:col>4</xdr:col>
      <xdr:colOff>1028700</xdr:colOff>
      <xdr:row>19</xdr:row>
      <xdr:rowOff>151143</xdr:rowOff>
    </xdr:from>
    <xdr:to>
      <xdr:col>5</xdr:col>
      <xdr:colOff>73025</xdr:colOff>
      <xdr:row>19</xdr:row>
      <xdr:rowOff>151143</xdr:rowOff>
    </xdr:to>
    <xdr:cxnSp macro="">
      <xdr:nvCxnSpPr>
        <xdr:cNvPr id="48" name="直線コネクタ 47"/>
        <xdr:cNvCxnSpPr/>
      </xdr:nvCxnSpPr>
      <xdr:spPr bwMode="auto">
        <a:xfrm>
          <a:off x="5562600" y="34563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22175</xdr:rowOff>
    </xdr:from>
    <xdr:ext cx="762000" cy="259045"/>
    <xdr:sp macro="" textlink="">
      <xdr:nvSpPr>
        <xdr:cNvPr id="49" name="人口1人当たり決算額の推移最大値テキスト130"/>
        <xdr:cNvSpPr txBox="1"/>
      </xdr:nvSpPr>
      <xdr:spPr>
        <a:xfrm>
          <a:off x="5740400" y="178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961,263</a:t>
          </a:r>
          <a:endParaRPr kumimoji="1" lang="ja-JP" altLang="en-US" sz="1000" b="1">
            <a:latin typeface="ＭＳ Ｐゴシック"/>
          </a:endParaRPr>
        </a:p>
      </xdr:txBody>
    </xdr:sp>
    <xdr:clientData/>
  </xdr:oneCellAnchor>
  <xdr:twoCellAnchor>
    <xdr:from>
      <xdr:col>4</xdr:col>
      <xdr:colOff>1028700</xdr:colOff>
      <xdr:row>11</xdr:row>
      <xdr:rowOff>107248</xdr:rowOff>
    </xdr:from>
    <xdr:to>
      <xdr:col>5</xdr:col>
      <xdr:colOff>73025</xdr:colOff>
      <xdr:row>11</xdr:row>
      <xdr:rowOff>107248</xdr:rowOff>
    </xdr:to>
    <xdr:cxnSp macro="">
      <xdr:nvCxnSpPr>
        <xdr:cNvPr id="50" name="直線コネクタ 49"/>
        <xdr:cNvCxnSpPr/>
      </xdr:nvCxnSpPr>
      <xdr:spPr bwMode="auto">
        <a:xfrm>
          <a:off x="5562600" y="2040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45123</xdr:rowOff>
    </xdr:from>
    <xdr:to>
      <xdr:col>4</xdr:col>
      <xdr:colOff>1117600</xdr:colOff>
      <xdr:row>19</xdr:row>
      <xdr:rowOff>51140</xdr:rowOff>
    </xdr:to>
    <xdr:cxnSp macro="">
      <xdr:nvCxnSpPr>
        <xdr:cNvPr id="51" name="直線コネクタ 50"/>
        <xdr:cNvCxnSpPr/>
      </xdr:nvCxnSpPr>
      <xdr:spPr bwMode="auto">
        <a:xfrm flipV="1">
          <a:off x="5003800" y="3350298"/>
          <a:ext cx="647700" cy="60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12401</xdr:rowOff>
    </xdr:from>
    <xdr:ext cx="762000" cy="259045"/>
    <xdr:sp macro="" textlink="">
      <xdr:nvSpPr>
        <xdr:cNvPr id="52" name="人口1人当たり決算額の推移平均値テキスト130"/>
        <xdr:cNvSpPr txBox="1"/>
      </xdr:nvSpPr>
      <xdr:spPr>
        <a:xfrm>
          <a:off x="5740400" y="29746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263,360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167324</xdr:rowOff>
    </xdr:from>
    <xdr:to>
      <xdr:col>5</xdr:col>
      <xdr:colOff>34925</xdr:colOff>
      <xdr:row>18</xdr:row>
      <xdr:rowOff>97474</xdr:rowOff>
    </xdr:to>
    <xdr:sp macro="" textlink="">
      <xdr:nvSpPr>
        <xdr:cNvPr id="53" name="フローチャート : 判断 52"/>
        <xdr:cNvSpPr/>
      </xdr:nvSpPr>
      <xdr:spPr bwMode="auto">
        <a:xfrm>
          <a:off x="56007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50479</xdr:rowOff>
    </xdr:from>
    <xdr:to>
      <xdr:col>4</xdr:col>
      <xdr:colOff>469900</xdr:colOff>
      <xdr:row>19</xdr:row>
      <xdr:rowOff>51140</xdr:rowOff>
    </xdr:to>
    <xdr:cxnSp macro="">
      <xdr:nvCxnSpPr>
        <xdr:cNvPr id="54" name="直線コネクタ 53"/>
        <xdr:cNvCxnSpPr/>
      </xdr:nvCxnSpPr>
      <xdr:spPr bwMode="auto">
        <a:xfrm>
          <a:off x="4305300" y="3355654"/>
          <a:ext cx="698500" cy="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30819</xdr:rowOff>
    </xdr:from>
    <xdr:to>
      <xdr:col>4</xdr:col>
      <xdr:colOff>520700</xdr:colOff>
      <xdr:row>18</xdr:row>
      <xdr:rowOff>132419</xdr:rowOff>
    </xdr:to>
    <xdr:sp macro="" textlink="">
      <xdr:nvSpPr>
        <xdr:cNvPr id="55" name="フローチャート : 判断 54"/>
        <xdr:cNvSpPr/>
      </xdr:nvSpPr>
      <xdr:spPr bwMode="auto">
        <a:xfrm>
          <a:off x="49530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142596</xdr:rowOff>
    </xdr:from>
    <xdr:ext cx="736600" cy="259045"/>
    <xdr:sp macro="" textlink="">
      <xdr:nvSpPr>
        <xdr:cNvPr id="56" name="テキスト ボックス 55"/>
        <xdr:cNvSpPr txBox="1"/>
      </xdr:nvSpPr>
      <xdr:spPr>
        <a:xfrm>
          <a:off x="4622800" y="2933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50479</xdr:rowOff>
    </xdr:from>
    <xdr:to>
      <xdr:col>3</xdr:col>
      <xdr:colOff>904875</xdr:colOff>
      <xdr:row>19</xdr:row>
      <xdr:rowOff>77393</xdr:rowOff>
    </xdr:to>
    <xdr:cxnSp macro="">
      <xdr:nvCxnSpPr>
        <xdr:cNvPr id="57" name="直線コネクタ 56"/>
        <xdr:cNvCxnSpPr/>
      </xdr:nvCxnSpPr>
      <xdr:spPr bwMode="auto">
        <a:xfrm flipV="1">
          <a:off x="3606800" y="3355654"/>
          <a:ext cx="698500" cy="26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30163</xdr:rowOff>
    </xdr:from>
    <xdr:to>
      <xdr:col>3</xdr:col>
      <xdr:colOff>955675</xdr:colOff>
      <xdr:row>18</xdr:row>
      <xdr:rowOff>131763</xdr:rowOff>
    </xdr:to>
    <xdr:sp macro="" textlink="">
      <xdr:nvSpPr>
        <xdr:cNvPr id="58" name="フローチャート : 判断 57"/>
        <xdr:cNvSpPr/>
      </xdr:nvSpPr>
      <xdr:spPr bwMode="auto">
        <a:xfrm>
          <a:off x="42545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141940</xdr:rowOff>
    </xdr:from>
    <xdr:ext cx="762000" cy="259045"/>
    <xdr:sp macro="" textlink="">
      <xdr:nvSpPr>
        <xdr:cNvPr id="59" name="テキスト ボックス 58"/>
        <xdr:cNvSpPr txBox="1"/>
      </xdr:nvSpPr>
      <xdr:spPr>
        <a:xfrm>
          <a:off x="3924300" y="293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71680</xdr:rowOff>
    </xdr:from>
    <xdr:to>
      <xdr:col>3</xdr:col>
      <xdr:colOff>206375</xdr:colOff>
      <xdr:row>19</xdr:row>
      <xdr:rowOff>77393</xdr:rowOff>
    </xdr:to>
    <xdr:cxnSp macro="">
      <xdr:nvCxnSpPr>
        <xdr:cNvPr id="60" name="直線コネクタ 59"/>
        <xdr:cNvCxnSpPr/>
      </xdr:nvCxnSpPr>
      <xdr:spPr bwMode="auto">
        <a:xfrm>
          <a:off x="2908300" y="3376855"/>
          <a:ext cx="698500" cy="5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45657</xdr:rowOff>
    </xdr:from>
    <xdr:to>
      <xdr:col>3</xdr:col>
      <xdr:colOff>257175</xdr:colOff>
      <xdr:row>18</xdr:row>
      <xdr:rowOff>147257</xdr:rowOff>
    </xdr:to>
    <xdr:sp macro="" textlink="">
      <xdr:nvSpPr>
        <xdr:cNvPr id="61" name="フローチャート : 判断 60"/>
        <xdr:cNvSpPr/>
      </xdr:nvSpPr>
      <xdr:spPr bwMode="auto">
        <a:xfrm>
          <a:off x="35560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157434</xdr:rowOff>
    </xdr:from>
    <xdr:ext cx="762000" cy="259045"/>
    <xdr:sp macro="" textlink="">
      <xdr:nvSpPr>
        <xdr:cNvPr id="62" name="テキスト ボックス 61"/>
        <xdr:cNvSpPr txBox="1"/>
      </xdr:nvSpPr>
      <xdr:spPr>
        <a:xfrm>
          <a:off x="3225800" y="2948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48178</xdr:rowOff>
    </xdr:from>
    <xdr:to>
      <xdr:col>2</xdr:col>
      <xdr:colOff>692150</xdr:colOff>
      <xdr:row>18</xdr:row>
      <xdr:rowOff>149778</xdr:rowOff>
    </xdr:to>
    <xdr:sp macro="" textlink="">
      <xdr:nvSpPr>
        <xdr:cNvPr id="63" name="フローチャート : 判断 62"/>
        <xdr:cNvSpPr/>
      </xdr:nvSpPr>
      <xdr:spPr bwMode="auto">
        <a:xfrm>
          <a:off x="28575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159955</xdr:rowOff>
    </xdr:from>
    <xdr:ext cx="762000" cy="259045"/>
    <xdr:sp macro="" textlink="">
      <xdr:nvSpPr>
        <xdr:cNvPr id="64" name="テキスト ボックス 63"/>
        <xdr:cNvSpPr txBox="1"/>
      </xdr:nvSpPr>
      <xdr:spPr>
        <a:xfrm>
          <a:off x="2527300" y="2950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165773</xdr:rowOff>
    </xdr:from>
    <xdr:to>
      <xdr:col>5</xdr:col>
      <xdr:colOff>34925</xdr:colOff>
      <xdr:row>19</xdr:row>
      <xdr:rowOff>95923</xdr:rowOff>
    </xdr:to>
    <xdr:sp macro="" textlink="">
      <xdr:nvSpPr>
        <xdr:cNvPr id="70" name="円/楕円 69"/>
        <xdr:cNvSpPr/>
      </xdr:nvSpPr>
      <xdr:spPr bwMode="auto">
        <a:xfrm>
          <a:off x="5600700" y="3299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74350</xdr:rowOff>
    </xdr:from>
    <xdr:ext cx="762000" cy="259045"/>
    <xdr:sp macro="" textlink="">
      <xdr:nvSpPr>
        <xdr:cNvPr id="71" name="人口1人当たり決算額の推移該当値テキスト130"/>
        <xdr:cNvSpPr txBox="1"/>
      </xdr:nvSpPr>
      <xdr:spPr>
        <a:xfrm>
          <a:off x="5740400" y="3208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159,310</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340</xdr:rowOff>
    </xdr:from>
    <xdr:to>
      <xdr:col>4</xdr:col>
      <xdr:colOff>520700</xdr:colOff>
      <xdr:row>19</xdr:row>
      <xdr:rowOff>101940</xdr:rowOff>
    </xdr:to>
    <xdr:sp macro="" textlink="">
      <xdr:nvSpPr>
        <xdr:cNvPr id="72" name="円/楕円 71"/>
        <xdr:cNvSpPr/>
      </xdr:nvSpPr>
      <xdr:spPr bwMode="auto">
        <a:xfrm>
          <a:off x="4953000" y="3305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86717</xdr:rowOff>
    </xdr:from>
    <xdr:ext cx="736600" cy="259045"/>
    <xdr:sp macro="" textlink="">
      <xdr:nvSpPr>
        <xdr:cNvPr id="73" name="テキスト ボックス 72"/>
        <xdr:cNvSpPr txBox="1"/>
      </xdr:nvSpPr>
      <xdr:spPr>
        <a:xfrm>
          <a:off x="4622800" y="3391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155,625</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171129</xdr:rowOff>
    </xdr:from>
    <xdr:to>
      <xdr:col>3</xdr:col>
      <xdr:colOff>955675</xdr:colOff>
      <xdr:row>19</xdr:row>
      <xdr:rowOff>101279</xdr:rowOff>
    </xdr:to>
    <xdr:sp macro="" textlink="">
      <xdr:nvSpPr>
        <xdr:cNvPr id="74" name="円/楕円 73"/>
        <xdr:cNvSpPr/>
      </xdr:nvSpPr>
      <xdr:spPr bwMode="auto">
        <a:xfrm>
          <a:off x="4254500" y="3304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86056</xdr:rowOff>
    </xdr:from>
    <xdr:ext cx="762000" cy="259045"/>
    <xdr:sp macro="" textlink="">
      <xdr:nvSpPr>
        <xdr:cNvPr id="75" name="テキスト ボックス 74"/>
        <xdr:cNvSpPr txBox="1"/>
      </xdr:nvSpPr>
      <xdr:spPr>
        <a:xfrm>
          <a:off x="3924300" y="3391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156,030</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26593</xdr:rowOff>
    </xdr:from>
    <xdr:to>
      <xdr:col>3</xdr:col>
      <xdr:colOff>257175</xdr:colOff>
      <xdr:row>19</xdr:row>
      <xdr:rowOff>128193</xdr:rowOff>
    </xdr:to>
    <xdr:sp macro="" textlink="">
      <xdr:nvSpPr>
        <xdr:cNvPr id="76" name="円/楕円 75"/>
        <xdr:cNvSpPr/>
      </xdr:nvSpPr>
      <xdr:spPr bwMode="auto">
        <a:xfrm>
          <a:off x="3556000" y="3331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112970</xdr:rowOff>
    </xdr:from>
    <xdr:ext cx="762000" cy="259045"/>
    <xdr:sp macro="" textlink="">
      <xdr:nvSpPr>
        <xdr:cNvPr id="77" name="テキスト ボックス 76"/>
        <xdr:cNvSpPr txBox="1"/>
      </xdr:nvSpPr>
      <xdr:spPr>
        <a:xfrm>
          <a:off x="3225800" y="3418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139,547</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20880</xdr:rowOff>
    </xdr:from>
    <xdr:to>
      <xdr:col>2</xdr:col>
      <xdr:colOff>692150</xdr:colOff>
      <xdr:row>19</xdr:row>
      <xdr:rowOff>122480</xdr:rowOff>
    </xdr:to>
    <xdr:sp macro="" textlink="">
      <xdr:nvSpPr>
        <xdr:cNvPr id="78" name="円/楕円 77"/>
        <xdr:cNvSpPr/>
      </xdr:nvSpPr>
      <xdr:spPr bwMode="auto">
        <a:xfrm>
          <a:off x="2857500" y="33260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107257</xdr:rowOff>
    </xdr:from>
    <xdr:ext cx="762000" cy="259045"/>
    <xdr:sp macro="" textlink="">
      <xdr:nvSpPr>
        <xdr:cNvPr id="79" name="テキスト ボックス 78"/>
        <xdr:cNvSpPr txBox="1"/>
      </xdr:nvSpPr>
      <xdr:spPr>
        <a:xfrm>
          <a:off x="2527300" y="341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143,046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290682</xdr:rowOff>
    </xdr:from>
    <xdr:to>
      <xdr:col>4</xdr:col>
      <xdr:colOff>1117600</xdr:colOff>
      <xdr:row>37</xdr:row>
      <xdr:rowOff>98526</xdr:rowOff>
    </xdr:to>
    <xdr:cxnSp macro="">
      <xdr:nvCxnSpPr>
        <xdr:cNvPr id="105" name="直線コネクタ 104"/>
        <xdr:cNvCxnSpPr/>
      </xdr:nvCxnSpPr>
      <xdr:spPr bwMode="auto">
        <a:xfrm flipV="1">
          <a:off x="5651500" y="6215232"/>
          <a:ext cx="0" cy="1007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70603</xdr:rowOff>
    </xdr:from>
    <xdr:ext cx="762000" cy="259045"/>
    <xdr:sp macro="" textlink="">
      <xdr:nvSpPr>
        <xdr:cNvPr id="106" name="人口1人当たり決算額の推移最小値テキスト445"/>
        <xdr:cNvSpPr txBox="1"/>
      </xdr:nvSpPr>
      <xdr:spPr>
        <a:xfrm>
          <a:off x="5740400" y="719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-43,772</a:t>
          </a:r>
          <a:endParaRPr kumimoji="1" lang="ja-JP" altLang="en-US" sz="1000" b="1">
            <a:latin typeface="ＭＳ Ｐゴシック"/>
          </a:endParaRPr>
        </a:p>
      </xdr:txBody>
    </xdr:sp>
    <xdr:clientData/>
  </xdr:oneCellAnchor>
  <xdr:twoCellAnchor>
    <xdr:from>
      <xdr:col>4</xdr:col>
      <xdr:colOff>1028700</xdr:colOff>
      <xdr:row>37</xdr:row>
      <xdr:rowOff>98526</xdr:rowOff>
    </xdr:from>
    <xdr:to>
      <xdr:col>5</xdr:col>
      <xdr:colOff>73025</xdr:colOff>
      <xdr:row>37</xdr:row>
      <xdr:rowOff>98526</xdr:rowOff>
    </xdr:to>
    <xdr:cxnSp macro="">
      <xdr:nvCxnSpPr>
        <xdr:cNvPr id="107" name="直線コネクタ 106"/>
        <xdr:cNvCxnSpPr/>
      </xdr:nvCxnSpPr>
      <xdr:spPr bwMode="auto">
        <a:xfrm>
          <a:off x="5562600" y="72232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34159</xdr:rowOff>
    </xdr:from>
    <xdr:ext cx="762000" cy="259045"/>
    <xdr:sp macro="" textlink="">
      <xdr:nvSpPr>
        <xdr:cNvPr id="108" name="人口1人当たり決算額の推移最大値テキスト445"/>
        <xdr:cNvSpPr txBox="1"/>
      </xdr:nvSpPr>
      <xdr:spPr>
        <a:xfrm>
          <a:off x="5740400" y="5958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176,699</a:t>
          </a:r>
          <a:endParaRPr kumimoji="1" lang="ja-JP" altLang="en-US" sz="1000" b="1">
            <a:latin typeface="ＭＳ Ｐゴシック"/>
          </a:endParaRPr>
        </a:p>
      </xdr:txBody>
    </xdr:sp>
    <xdr:clientData/>
  </xdr:oneCellAnchor>
  <xdr:twoCellAnchor>
    <xdr:from>
      <xdr:col>4</xdr:col>
      <xdr:colOff>1028700</xdr:colOff>
      <xdr:row>33</xdr:row>
      <xdr:rowOff>290682</xdr:rowOff>
    </xdr:from>
    <xdr:to>
      <xdr:col>5</xdr:col>
      <xdr:colOff>73025</xdr:colOff>
      <xdr:row>33</xdr:row>
      <xdr:rowOff>290682</xdr:rowOff>
    </xdr:to>
    <xdr:cxnSp macro="">
      <xdr:nvCxnSpPr>
        <xdr:cNvPr id="109" name="直線コネクタ 108"/>
        <xdr:cNvCxnSpPr/>
      </xdr:nvCxnSpPr>
      <xdr:spPr bwMode="auto">
        <a:xfrm>
          <a:off x="5562600" y="62152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267763</xdr:rowOff>
    </xdr:from>
    <xdr:to>
      <xdr:col>4</xdr:col>
      <xdr:colOff>1117600</xdr:colOff>
      <xdr:row>35</xdr:row>
      <xdr:rowOff>270003</xdr:rowOff>
    </xdr:to>
    <xdr:cxnSp macro="">
      <xdr:nvCxnSpPr>
        <xdr:cNvPr id="110" name="直線コネクタ 109"/>
        <xdr:cNvCxnSpPr/>
      </xdr:nvCxnSpPr>
      <xdr:spPr bwMode="auto">
        <a:xfrm flipV="1">
          <a:off x="5003800" y="6878113"/>
          <a:ext cx="647700" cy="2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15506</xdr:rowOff>
    </xdr:from>
    <xdr:ext cx="762000" cy="259045"/>
    <xdr:sp macro="" textlink="">
      <xdr:nvSpPr>
        <xdr:cNvPr id="111" name="人口1人当たり決算額の推移平均値テキスト445"/>
        <xdr:cNvSpPr txBox="1"/>
      </xdr:nvSpPr>
      <xdr:spPr>
        <a:xfrm>
          <a:off x="5740400" y="66258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41,890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170429</xdr:rowOff>
    </xdr:from>
    <xdr:to>
      <xdr:col>5</xdr:col>
      <xdr:colOff>34925</xdr:colOff>
      <xdr:row>35</xdr:row>
      <xdr:rowOff>272029</xdr:rowOff>
    </xdr:to>
    <xdr:sp macro="" textlink="">
      <xdr:nvSpPr>
        <xdr:cNvPr id="112" name="フローチャート : 判断 111"/>
        <xdr:cNvSpPr/>
      </xdr:nvSpPr>
      <xdr:spPr bwMode="auto">
        <a:xfrm>
          <a:off x="5600700" y="6780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258486</xdr:rowOff>
    </xdr:from>
    <xdr:to>
      <xdr:col>4</xdr:col>
      <xdr:colOff>469900</xdr:colOff>
      <xdr:row>35</xdr:row>
      <xdr:rowOff>270003</xdr:rowOff>
    </xdr:to>
    <xdr:cxnSp macro="">
      <xdr:nvCxnSpPr>
        <xdr:cNvPr id="113" name="直線コネクタ 112"/>
        <xdr:cNvCxnSpPr/>
      </xdr:nvCxnSpPr>
      <xdr:spPr bwMode="auto">
        <a:xfrm>
          <a:off x="4305300" y="6868836"/>
          <a:ext cx="698500" cy="115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206237</xdr:rowOff>
    </xdr:from>
    <xdr:to>
      <xdr:col>4</xdr:col>
      <xdr:colOff>520700</xdr:colOff>
      <xdr:row>35</xdr:row>
      <xdr:rowOff>307837</xdr:rowOff>
    </xdr:to>
    <xdr:sp macro="" textlink="">
      <xdr:nvSpPr>
        <xdr:cNvPr id="114" name="フローチャート : 判断 113"/>
        <xdr:cNvSpPr/>
      </xdr:nvSpPr>
      <xdr:spPr bwMode="auto">
        <a:xfrm>
          <a:off x="49530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318014</xdr:rowOff>
    </xdr:from>
    <xdr:ext cx="736600" cy="259045"/>
    <xdr:sp macro="" textlink="">
      <xdr:nvSpPr>
        <xdr:cNvPr id="115" name="テキスト ボックス 114"/>
        <xdr:cNvSpPr txBox="1"/>
      </xdr:nvSpPr>
      <xdr:spPr>
        <a:xfrm>
          <a:off x="4622800" y="6585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258486</xdr:rowOff>
    </xdr:from>
    <xdr:to>
      <xdr:col>3</xdr:col>
      <xdr:colOff>904875</xdr:colOff>
      <xdr:row>35</xdr:row>
      <xdr:rowOff>261010</xdr:rowOff>
    </xdr:to>
    <xdr:cxnSp macro="">
      <xdr:nvCxnSpPr>
        <xdr:cNvPr id="116" name="直線コネクタ 115"/>
        <xdr:cNvCxnSpPr/>
      </xdr:nvCxnSpPr>
      <xdr:spPr bwMode="auto">
        <a:xfrm flipV="1">
          <a:off x="3606800" y="6868836"/>
          <a:ext cx="698500" cy="25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181109</xdr:rowOff>
    </xdr:from>
    <xdr:to>
      <xdr:col>3</xdr:col>
      <xdr:colOff>955675</xdr:colOff>
      <xdr:row>35</xdr:row>
      <xdr:rowOff>282709</xdr:rowOff>
    </xdr:to>
    <xdr:sp macro="" textlink="">
      <xdr:nvSpPr>
        <xdr:cNvPr id="117" name="フローチャート : 判断 116"/>
        <xdr:cNvSpPr/>
      </xdr:nvSpPr>
      <xdr:spPr bwMode="auto">
        <a:xfrm>
          <a:off x="42545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292886</xdr:rowOff>
    </xdr:from>
    <xdr:ext cx="762000" cy="259045"/>
    <xdr:sp macro="" textlink="">
      <xdr:nvSpPr>
        <xdr:cNvPr id="118" name="テキスト ボックス 117"/>
        <xdr:cNvSpPr txBox="1"/>
      </xdr:nvSpPr>
      <xdr:spPr>
        <a:xfrm>
          <a:off x="3924300" y="6560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253123</xdr:rowOff>
    </xdr:from>
    <xdr:to>
      <xdr:col>3</xdr:col>
      <xdr:colOff>206375</xdr:colOff>
      <xdr:row>35</xdr:row>
      <xdr:rowOff>261010</xdr:rowOff>
    </xdr:to>
    <xdr:cxnSp macro="">
      <xdr:nvCxnSpPr>
        <xdr:cNvPr id="119" name="直線コネクタ 118"/>
        <xdr:cNvCxnSpPr/>
      </xdr:nvCxnSpPr>
      <xdr:spPr bwMode="auto">
        <a:xfrm>
          <a:off x="2908300" y="6863473"/>
          <a:ext cx="698500" cy="78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157147</xdr:rowOff>
    </xdr:from>
    <xdr:to>
      <xdr:col>3</xdr:col>
      <xdr:colOff>257175</xdr:colOff>
      <xdr:row>35</xdr:row>
      <xdr:rowOff>258747</xdr:rowOff>
    </xdr:to>
    <xdr:sp macro="" textlink="">
      <xdr:nvSpPr>
        <xdr:cNvPr id="120" name="フローチャート : 判断 119"/>
        <xdr:cNvSpPr/>
      </xdr:nvSpPr>
      <xdr:spPr bwMode="auto">
        <a:xfrm>
          <a:off x="35560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268924</xdr:rowOff>
    </xdr:from>
    <xdr:ext cx="762000" cy="259045"/>
    <xdr:sp macro="" textlink="">
      <xdr:nvSpPr>
        <xdr:cNvPr id="121" name="テキスト ボックス 120"/>
        <xdr:cNvSpPr txBox="1"/>
      </xdr:nvSpPr>
      <xdr:spPr>
        <a:xfrm>
          <a:off x="3225800" y="6536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134196</xdr:rowOff>
    </xdr:from>
    <xdr:to>
      <xdr:col>2</xdr:col>
      <xdr:colOff>692150</xdr:colOff>
      <xdr:row>35</xdr:row>
      <xdr:rowOff>235796</xdr:rowOff>
    </xdr:to>
    <xdr:sp macro="" textlink="">
      <xdr:nvSpPr>
        <xdr:cNvPr id="122" name="フローチャート : 判断 121"/>
        <xdr:cNvSpPr/>
      </xdr:nvSpPr>
      <xdr:spPr bwMode="auto">
        <a:xfrm>
          <a:off x="28575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245973</xdr:rowOff>
    </xdr:from>
    <xdr:ext cx="762000" cy="259045"/>
    <xdr:sp macro="" textlink="">
      <xdr:nvSpPr>
        <xdr:cNvPr id="123" name="テキスト ボックス 122"/>
        <xdr:cNvSpPr txBox="1"/>
      </xdr:nvSpPr>
      <xdr:spPr>
        <a:xfrm>
          <a:off x="2527300" y="651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216963</xdr:rowOff>
    </xdr:from>
    <xdr:to>
      <xdr:col>5</xdr:col>
      <xdr:colOff>34925</xdr:colOff>
      <xdr:row>35</xdr:row>
      <xdr:rowOff>318563</xdr:rowOff>
    </xdr:to>
    <xdr:sp macro="" textlink="">
      <xdr:nvSpPr>
        <xdr:cNvPr id="129" name="円/楕円 128"/>
        <xdr:cNvSpPr/>
      </xdr:nvSpPr>
      <xdr:spPr bwMode="auto">
        <a:xfrm>
          <a:off x="5600700" y="6827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189040</xdr:rowOff>
    </xdr:from>
    <xdr:ext cx="762000" cy="259045"/>
    <xdr:sp macro="" textlink="">
      <xdr:nvSpPr>
        <xdr:cNvPr id="130" name="人口1人当たり決算額の推移該当値テキスト445"/>
        <xdr:cNvSpPr txBox="1"/>
      </xdr:nvSpPr>
      <xdr:spPr>
        <a:xfrm>
          <a:off x="5740400" y="6799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31,712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219203</xdr:rowOff>
    </xdr:from>
    <xdr:to>
      <xdr:col>4</xdr:col>
      <xdr:colOff>520700</xdr:colOff>
      <xdr:row>35</xdr:row>
      <xdr:rowOff>320803</xdr:rowOff>
    </xdr:to>
    <xdr:sp macro="" textlink="">
      <xdr:nvSpPr>
        <xdr:cNvPr id="131" name="円/楕円 130"/>
        <xdr:cNvSpPr/>
      </xdr:nvSpPr>
      <xdr:spPr bwMode="auto">
        <a:xfrm>
          <a:off x="4953000" y="6829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305580</xdr:rowOff>
    </xdr:from>
    <xdr:ext cx="736600" cy="259045"/>
    <xdr:sp macro="" textlink="">
      <xdr:nvSpPr>
        <xdr:cNvPr id="132" name="テキスト ボックス 131"/>
        <xdr:cNvSpPr txBox="1"/>
      </xdr:nvSpPr>
      <xdr:spPr>
        <a:xfrm>
          <a:off x="4622800" y="69159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31,222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207686</xdr:rowOff>
    </xdr:from>
    <xdr:to>
      <xdr:col>3</xdr:col>
      <xdr:colOff>955675</xdr:colOff>
      <xdr:row>35</xdr:row>
      <xdr:rowOff>309286</xdr:rowOff>
    </xdr:to>
    <xdr:sp macro="" textlink="">
      <xdr:nvSpPr>
        <xdr:cNvPr id="133" name="円/楕円 132"/>
        <xdr:cNvSpPr/>
      </xdr:nvSpPr>
      <xdr:spPr bwMode="auto">
        <a:xfrm>
          <a:off x="4254500" y="6818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294063</xdr:rowOff>
    </xdr:from>
    <xdr:ext cx="762000" cy="259045"/>
    <xdr:sp macro="" textlink="">
      <xdr:nvSpPr>
        <xdr:cNvPr id="134" name="テキスト ボックス 133"/>
        <xdr:cNvSpPr txBox="1"/>
      </xdr:nvSpPr>
      <xdr:spPr>
        <a:xfrm>
          <a:off x="3924300" y="6904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33,741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210210</xdr:rowOff>
    </xdr:from>
    <xdr:to>
      <xdr:col>3</xdr:col>
      <xdr:colOff>257175</xdr:colOff>
      <xdr:row>35</xdr:row>
      <xdr:rowOff>311810</xdr:rowOff>
    </xdr:to>
    <xdr:sp macro="" textlink="">
      <xdr:nvSpPr>
        <xdr:cNvPr id="135" name="円/楕円 134"/>
        <xdr:cNvSpPr/>
      </xdr:nvSpPr>
      <xdr:spPr bwMode="auto">
        <a:xfrm>
          <a:off x="3556000" y="6820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296587</xdr:rowOff>
    </xdr:from>
    <xdr:ext cx="762000" cy="259045"/>
    <xdr:sp macro="" textlink="">
      <xdr:nvSpPr>
        <xdr:cNvPr id="136" name="テキスト ボックス 135"/>
        <xdr:cNvSpPr txBox="1"/>
      </xdr:nvSpPr>
      <xdr:spPr>
        <a:xfrm>
          <a:off x="3225800" y="6906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33,189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202323</xdr:rowOff>
    </xdr:from>
    <xdr:to>
      <xdr:col>2</xdr:col>
      <xdr:colOff>692150</xdr:colOff>
      <xdr:row>35</xdr:row>
      <xdr:rowOff>303923</xdr:rowOff>
    </xdr:to>
    <xdr:sp macro="" textlink="">
      <xdr:nvSpPr>
        <xdr:cNvPr id="137" name="円/楕円 136"/>
        <xdr:cNvSpPr/>
      </xdr:nvSpPr>
      <xdr:spPr bwMode="auto">
        <a:xfrm>
          <a:off x="2857500" y="6812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288700</xdr:rowOff>
    </xdr:from>
    <xdr:ext cx="762000" cy="259045"/>
    <xdr:sp macro="" textlink="">
      <xdr:nvSpPr>
        <xdr:cNvPr id="138" name="テキスト ボックス 137"/>
        <xdr:cNvSpPr txBox="1"/>
      </xdr:nvSpPr>
      <xdr:spPr>
        <a:xfrm>
          <a:off x="2527300" y="6899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34,914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和歌山県すさみ町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4,249
4,226
174.46
4,458,899
4,363,950
58,599
2,427,157
5,018,996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78,329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153947</xdr:rowOff>
    </xdr:from>
    <xdr:to>
      <xdr:col>6</xdr:col>
      <xdr:colOff>510540</xdr:colOff>
      <xdr:row>38</xdr:row>
      <xdr:rowOff>143508</xdr:rowOff>
    </xdr:to>
    <xdr:cxnSp macro="">
      <xdr:nvCxnSpPr>
        <xdr:cNvPr id="57" name="直線コネクタ 56"/>
        <xdr:cNvCxnSpPr/>
      </xdr:nvCxnSpPr>
      <xdr:spPr>
        <a:xfrm flipV="1">
          <a:off x="4633595" y="5297447"/>
          <a:ext cx="1270" cy="1361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147335</xdr:rowOff>
    </xdr:from>
    <xdr:ext cx="534377" cy="259045"/>
    <xdr:sp macro="" textlink="">
      <xdr:nvSpPr>
        <xdr:cNvPr id="58" name="人件費最小値テキスト"/>
        <xdr:cNvSpPr txBox="1"/>
      </xdr:nvSpPr>
      <xdr:spPr>
        <a:xfrm>
          <a:off x="4686300" y="666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77,668</a:t>
          </a:r>
          <a:endParaRPr kumimoji="1" lang="ja-JP" altLang="en-US" sz="1000" b="1">
            <a:latin typeface="ＭＳ Ｐゴシック"/>
          </a:endParaRPr>
        </a:p>
      </xdr:txBody>
    </xdr:sp>
    <xdr:clientData/>
  </xdr:oneCellAnchor>
  <xdr:twoCellAnchor>
    <xdr:from>
      <xdr:col>6</xdr:col>
      <xdr:colOff>422275</xdr:colOff>
      <xdr:row>38</xdr:row>
      <xdr:rowOff>143508</xdr:rowOff>
    </xdr:from>
    <xdr:to>
      <xdr:col>6</xdr:col>
      <xdr:colOff>600075</xdr:colOff>
      <xdr:row>38</xdr:row>
      <xdr:rowOff>143508</xdr:rowOff>
    </xdr:to>
    <xdr:cxnSp macro="">
      <xdr:nvCxnSpPr>
        <xdr:cNvPr id="59" name="直線コネクタ 58"/>
        <xdr:cNvCxnSpPr/>
      </xdr:nvCxnSpPr>
      <xdr:spPr>
        <a:xfrm>
          <a:off x="4546600" y="6658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100624</xdr:rowOff>
    </xdr:from>
    <xdr:ext cx="599010" cy="259045"/>
    <xdr:sp macro="" textlink="">
      <xdr:nvSpPr>
        <xdr:cNvPr id="60" name="人件費最大値テキスト"/>
        <xdr:cNvSpPr txBox="1"/>
      </xdr:nvSpPr>
      <xdr:spPr>
        <a:xfrm>
          <a:off x="4686300" y="5072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911,275</a:t>
          </a:r>
          <a:endParaRPr kumimoji="1" lang="ja-JP" altLang="en-US" sz="1000" b="1">
            <a:latin typeface="ＭＳ Ｐゴシック"/>
          </a:endParaRPr>
        </a:p>
      </xdr:txBody>
    </xdr:sp>
    <xdr:clientData/>
  </xdr:oneCellAnchor>
  <xdr:twoCellAnchor>
    <xdr:from>
      <xdr:col>6</xdr:col>
      <xdr:colOff>422275</xdr:colOff>
      <xdr:row>30</xdr:row>
      <xdr:rowOff>153947</xdr:rowOff>
    </xdr:from>
    <xdr:to>
      <xdr:col>6</xdr:col>
      <xdr:colOff>600075</xdr:colOff>
      <xdr:row>30</xdr:row>
      <xdr:rowOff>153947</xdr:rowOff>
    </xdr:to>
    <xdr:cxnSp macro="">
      <xdr:nvCxnSpPr>
        <xdr:cNvPr id="61" name="直線コネクタ 60"/>
        <xdr:cNvCxnSpPr/>
      </xdr:nvCxnSpPr>
      <xdr:spPr>
        <a:xfrm>
          <a:off x="4546600" y="529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21705</xdr:rowOff>
    </xdr:from>
    <xdr:to>
      <xdr:col>6</xdr:col>
      <xdr:colOff>511175</xdr:colOff>
      <xdr:row>38</xdr:row>
      <xdr:rowOff>24823</xdr:rowOff>
    </xdr:to>
    <xdr:cxnSp macro="">
      <xdr:nvCxnSpPr>
        <xdr:cNvPr id="62" name="直線コネクタ 61"/>
        <xdr:cNvCxnSpPr/>
      </xdr:nvCxnSpPr>
      <xdr:spPr>
        <a:xfrm flipV="1">
          <a:off x="3797300" y="6536805"/>
          <a:ext cx="838200" cy="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63072</xdr:rowOff>
    </xdr:from>
    <xdr:ext cx="599010" cy="259045"/>
    <xdr:sp macro="" textlink="">
      <xdr:nvSpPr>
        <xdr:cNvPr id="63" name="人件費平均値テキスト"/>
        <xdr:cNvSpPr txBox="1"/>
      </xdr:nvSpPr>
      <xdr:spPr>
        <a:xfrm>
          <a:off x="4686300" y="6235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214,828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40195</xdr:rowOff>
    </xdr:from>
    <xdr:to>
      <xdr:col>6</xdr:col>
      <xdr:colOff>561975</xdr:colOff>
      <xdr:row>37</xdr:row>
      <xdr:rowOff>141795</xdr:rowOff>
    </xdr:to>
    <xdr:sp macro="" textlink="">
      <xdr:nvSpPr>
        <xdr:cNvPr id="64" name="フローチャート : 判断 63"/>
        <xdr:cNvSpPr/>
      </xdr:nvSpPr>
      <xdr:spPr>
        <a:xfrm>
          <a:off x="4584700" y="63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24823</xdr:rowOff>
    </xdr:from>
    <xdr:to>
      <xdr:col>5</xdr:col>
      <xdr:colOff>358775</xdr:colOff>
      <xdr:row>38</xdr:row>
      <xdr:rowOff>33603</xdr:rowOff>
    </xdr:to>
    <xdr:cxnSp macro="">
      <xdr:nvCxnSpPr>
        <xdr:cNvPr id="65" name="直線コネクタ 64"/>
        <xdr:cNvCxnSpPr/>
      </xdr:nvCxnSpPr>
      <xdr:spPr>
        <a:xfrm flipV="1">
          <a:off x="2908300" y="6539923"/>
          <a:ext cx="889000" cy="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65420</xdr:rowOff>
    </xdr:from>
    <xdr:to>
      <xdr:col>5</xdr:col>
      <xdr:colOff>409575</xdr:colOff>
      <xdr:row>37</xdr:row>
      <xdr:rowOff>167019</xdr:rowOff>
    </xdr:to>
    <xdr:sp macro="" textlink="">
      <xdr:nvSpPr>
        <xdr:cNvPr id="66" name="フローチャート : 判断 65"/>
        <xdr:cNvSpPr/>
      </xdr:nvSpPr>
      <xdr:spPr>
        <a:xfrm>
          <a:off x="3746500" y="640907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12097</xdr:rowOff>
    </xdr:from>
    <xdr:ext cx="599010" cy="259045"/>
    <xdr:sp macro="" textlink="">
      <xdr:nvSpPr>
        <xdr:cNvPr id="67" name="テキスト ボックス 66"/>
        <xdr:cNvSpPr txBox="1"/>
      </xdr:nvSpPr>
      <xdr:spPr>
        <a:xfrm>
          <a:off x="3497794" y="6184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33603</xdr:rowOff>
    </xdr:from>
    <xdr:to>
      <xdr:col>4</xdr:col>
      <xdr:colOff>155575</xdr:colOff>
      <xdr:row>38</xdr:row>
      <xdr:rowOff>52724</xdr:rowOff>
    </xdr:to>
    <xdr:cxnSp macro="">
      <xdr:nvCxnSpPr>
        <xdr:cNvPr id="68" name="直線コネクタ 67"/>
        <xdr:cNvCxnSpPr/>
      </xdr:nvCxnSpPr>
      <xdr:spPr>
        <a:xfrm flipV="1">
          <a:off x="2019300" y="6548703"/>
          <a:ext cx="889000" cy="1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66594</xdr:rowOff>
    </xdr:from>
    <xdr:to>
      <xdr:col>4</xdr:col>
      <xdr:colOff>206375</xdr:colOff>
      <xdr:row>37</xdr:row>
      <xdr:rowOff>168194</xdr:rowOff>
    </xdr:to>
    <xdr:sp macro="" textlink="">
      <xdr:nvSpPr>
        <xdr:cNvPr id="69" name="フローチャート : 判断 68"/>
        <xdr:cNvSpPr/>
      </xdr:nvSpPr>
      <xdr:spPr>
        <a:xfrm>
          <a:off x="2857500" y="641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13271</xdr:rowOff>
    </xdr:from>
    <xdr:ext cx="599010" cy="259045"/>
    <xdr:sp macro="" textlink="">
      <xdr:nvSpPr>
        <xdr:cNvPr id="70" name="テキスト ボックス 69"/>
        <xdr:cNvSpPr txBox="1"/>
      </xdr:nvSpPr>
      <xdr:spPr>
        <a:xfrm>
          <a:off x="2608794" y="6185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198,661</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51353</xdr:rowOff>
    </xdr:from>
    <xdr:to>
      <xdr:col>2</xdr:col>
      <xdr:colOff>638175</xdr:colOff>
      <xdr:row>38</xdr:row>
      <xdr:rowOff>52724</xdr:rowOff>
    </xdr:to>
    <xdr:cxnSp macro="">
      <xdr:nvCxnSpPr>
        <xdr:cNvPr id="71" name="直線コネクタ 70"/>
        <xdr:cNvCxnSpPr/>
      </xdr:nvCxnSpPr>
      <xdr:spPr>
        <a:xfrm>
          <a:off x="1130300" y="6566453"/>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76887</xdr:rowOff>
    </xdr:from>
    <xdr:to>
      <xdr:col>3</xdr:col>
      <xdr:colOff>3175</xdr:colOff>
      <xdr:row>38</xdr:row>
      <xdr:rowOff>7037</xdr:rowOff>
    </xdr:to>
    <xdr:sp macro="" textlink="">
      <xdr:nvSpPr>
        <xdr:cNvPr id="72" name="フローチャート : 判断 71"/>
        <xdr:cNvSpPr/>
      </xdr:nvSpPr>
      <xdr:spPr>
        <a:xfrm>
          <a:off x="1968500" y="642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23564</xdr:rowOff>
    </xdr:from>
    <xdr:ext cx="599010" cy="259045"/>
    <xdr:sp macro="" textlink="">
      <xdr:nvSpPr>
        <xdr:cNvPr id="73" name="テキスト ボックス 72"/>
        <xdr:cNvSpPr txBox="1"/>
      </xdr:nvSpPr>
      <xdr:spPr>
        <a:xfrm>
          <a:off x="1719794" y="619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192,357</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76658</xdr:rowOff>
    </xdr:from>
    <xdr:to>
      <xdr:col>1</xdr:col>
      <xdr:colOff>485775</xdr:colOff>
      <xdr:row>38</xdr:row>
      <xdr:rowOff>6809</xdr:rowOff>
    </xdr:to>
    <xdr:sp macro="" textlink="">
      <xdr:nvSpPr>
        <xdr:cNvPr id="74" name="フローチャート : 判断 73"/>
        <xdr:cNvSpPr/>
      </xdr:nvSpPr>
      <xdr:spPr>
        <a:xfrm>
          <a:off x="1079500" y="64203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23335</xdr:rowOff>
    </xdr:from>
    <xdr:ext cx="599010" cy="259045"/>
    <xdr:sp macro="" textlink="">
      <xdr:nvSpPr>
        <xdr:cNvPr id="75" name="テキスト ボックス 74"/>
        <xdr:cNvSpPr txBox="1"/>
      </xdr:nvSpPr>
      <xdr:spPr>
        <a:xfrm>
          <a:off x="830794" y="6195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192,497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142355</xdr:rowOff>
    </xdr:from>
    <xdr:to>
      <xdr:col>6</xdr:col>
      <xdr:colOff>561975</xdr:colOff>
      <xdr:row>38</xdr:row>
      <xdr:rowOff>72505</xdr:rowOff>
    </xdr:to>
    <xdr:sp macro="" textlink="">
      <xdr:nvSpPr>
        <xdr:cNvPr id="81" name="円/楕円 80"/>
        <xdr:cNvSpPr/>
      </xdr:nvSpPr>
      <xdr:spPr>
        <a:xfrm>
          <a:off x="4584700" y="648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57282</xdr:rowOff>
    </xdr:from>
    <xdr:ext cx="599010" cy="259045"/>
    <xdr:sp macro="" textlink="">
      <xdr:nvSpPr>
        <xdr:cNvPr id="82" name="人件費該当値テキスト"/>
        <xdr:cNvSpPr txBox="1"/>
      </xdr:nvSpPr>
      <xdr:spPr>
        <a:xfrm>
          <a:off x="4686300" y="6400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152,263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145474</xdr:rowOff>
    </xdr:from>
    <xdr:to>
      <xdr:col>5</xdr:col>
      <xdr:colOff>409575</xdr:colOff>
      <xdr:row>38</xdr:row>
      <xdr:rowOff>75623</xdr:rowOff>
    </xdr:to>
    <xdr:sp macro="" textlink="">
      <xdr:nvSpPr>
        <xdr:cNvPr id="83" name="円/楕円 82"/>
        <xdr:cNvSpPr/>
      </xdr:nvSpPr>
      <xdr:spPr>
        <a:xfrm>
          <a:off x="3746500" y="648912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66750</xdr:rowOff>
    </xdr:from>
    <xdr:ext cx="599010" cy="259045"/>
    <xdr:sp macro="" textlink="">
      <xdr:nvSpPr>
        <xdr:cNvPr id="84" name="テキスト ボックス 83"/>
        <xdr:cNvSpPr txBox="1"/>
      </xdr:nvSpPr>
      <xdr:spPr>
        <a:xfrm>
          <a:off x="3497794" y="6581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150,353</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154253</xdr:rowOff>
    </xdr:from>
    <xdr:to>
      <xdr:col>4</xdr:col>
      <xdr:colOff>206375</xdr:colOff>
      <xdr:row>38</xdr:row>
      <xdr:rowOff>84403</xdr:rowOff>
    </xdr:to>
    <xdr:sp macro="" textlink="">
      <xdr:nvSpPr>
        <xdr:cNvPr id="85" name="円/楕円 84"/>
        <xdr:cNvSpPr/>
      </xdr:nvSpPr>
      <xdr:spPr>
        <a:xfrm>
          <a:off x="2857500" y="649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75530</xdr:rowOff>
    </xdr:from>
    <xdr:ext cx="599010" cy="259045"/>
    <xdr:sp macro="" textlink="">
      <xdr:nvSpPr>
        <xdr:cNvPr id="86" name="テキスト ボックス 85"/>
        <xdr:cNvSpPr txBox="1"/>
      </xdr:nvSpPr>
      <xdr:spPr>
        <a:xfrm>
          <a:off x="2608794" y="6590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144,976</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1924</xdr:rowOff>
    </xdr:from>
    <xdr:to>
      <xdr:col>3</xdr:col>
      <xdr:colOff>3175</xdr:colOff>
      <xdr:row>38</xdr:row>
      <xdr:rowOff>103524</xdr:rowOff>
    </xdr:to>
    <xdr:sp macro="" textlink="">
      <xdr:nvSpPr>
        <xdr:cNvPr id="87" name="円/楕円 86"/>
        <xdr:cNvSpPr/>
      </xdr:nvSpPr>
      <xdr:spPr>
        <a:xfrm>
          <a:off x="1968500" y="651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94651</xdr:rowOff>
    </xdr:from>
    <xdr:ext cx="599010" cy="259045"/>
    <xdr:sp macro="" textlink="">
      <xdr:nvSpPr>
        <xdr:cNvPr id="88" name="テキスト ボックス 87"/>
        <xdr:cNvSpPr txBox="1"/>
      </xdr:nvSpPr>
      <xdr:spPr>
        <a:xfrm>
          <a:off x="1719794" y="6609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133,266</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553</xdr:rowOff>
    </xdr:from>
    <xdr:to>
      <xdr:col>1</xdr:col>
      <xdr:colOff>485775</xdr:colOff>
      <xdr:row>38</xdr:row>
      <xdr:rowOff>102153</xdr:rowOff>
    </xdr:to>
    <xdr:sp macro="" textlink="">
      <xdr:nvSpPr>
        <xdr:cNvPr id="89" name="円/楕円 88"/>
        <xdr:cNvSpPr/>
      </xdr:nvSpPr>
      <xdr:spPr>
        <a:xfrm>
          <a:off x="1079500" y="651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93280</xdr:rowOff>
    </xdr:from>
    <xdr:ext cx="599010" cy="259045"/>
    <xdr:sp macro="" textlink="">
      <xdr:nvSpPr>
        <xdr:cNvPr id="90" name="テキスト ボックス 89"/>
        <xdr:cNvSpPr txBox="1"/>
      </xdr:nvSpPr>
      <xdr:spPr>
        <a:xfrm>
          <a:off x="830794" y="6608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134,106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25400</xdr:rowOff>
    </xdr:from>
    <xdr:to>
      <xdr:col>7</xdr:col>
      <xdr:colOff>638175</xdr:colOff>
      <xdr:row>58</xdr:row>
      <xdr:rowOff>25400</xdr:rowOff>
    </xdr:to>
    <xdr:cxnSp macro="">
      <xdr:nvCxnSpPr>
        <xdr:cNvPr id="101" name="直線コネクタ 100"/>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54627</xdr:rowOff>
    </xdr:from>
    <xdr:ext cx="248786" cy="259045"/>
    <xdr:sp macro="" textlink="">
      <xdr:nvSpPr>
        <xdr:cNvPr id="102" name="テキスト ボックス 101"/>
        <xdr:cNvSpPr txBox="1"/>
      </xdr:nvSpPr>
      <xdr:spPr>
        <a:xfrm>
          <a:off x="513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5" name="直線コネクタ 104"/>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50</xdr:row>
      <xdr:rowOff>111777</xdr:rowOff>
    </xdr:from>
    <xdr:ext cx="685572" cy="259045"/>
    <xdr:sp macro="" textlink="">
      <xdr:nvSpPr>
        <xdr:cNvPr id="106" name="テキスト ボックス 105"/>
        <xdr:cNvSpPr txBox="1"/>
      </xdr:nvSpPr>
      <xdr:spPr>
        <a:xfrm>
          <a:off x="76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13552</xdr:rowOff>
    </xdr:from>
    <xdr:to>
      <xdr:col>6</xdr:col>
      <xdr:colOff>510540</xdr:colOff>
      <xdr:row>57</xdr:row>
      <xdr:rowOff>139185</xdr:rowOff>
    </xdr:to>
    <xdr:cxnSp macro="">
      <xdr:nvCxnSpPr>
        <xdr:cNvPr id="110" name="直線コネクタ 109"/>
        <xdr:cNvCxnSpPr/>
      </xdr:nvCxnSpPr>
      <xdr:spPr>
        <a:xfrm flipV="1">
          <a:off x="4633595" y="8757502"/>
          <a:ext cx="1270" cy="1154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143012</xdr:rowOff>
    </xdr:from>
    <xdr:ext cx="599010" cy="259045"/>
    <xdr:sp macro="" textlink="">
      <xdr:nvSpPr>
        <xdr:cNvPr id="111" name="物件費最小値テキスト"/>
        <xdr:cNvSpPr txBox="1"/>
      </xdr:nvSpPr>
      <xdr:spPr>
        <a:xfrm>
          <a:off x="4686300" y="9915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100,901</a:t>
          </a:r>
          <a:endParaRPr kumimoji="1" lang="ja-JP" altLang="en-US" sz="1000" b="1">
            <a:latin typeface="ＭＳ Ｐゴシック"/>
          </a:endParaRPr>
        </a:p>
      </xdr:txBody>
    </xdr:sp>
    <xdr:clientData/>
  </xdr:oneCellAnchor>
  <xdr:twoCellAnchor>
    <xdr:from>
      <xdr:col>6</xdr:col>
      <xdr:colOff>422275</xdr:colOff>
      <xdr:row>57</xdr:row>
      <xdr:rowOff>139185</xdr:rowOff>
    </xdr:from>
    <xdr:to>
      <xdr:col>6</xdr:col>
      <xdr:colOff>600075</xdr:colOff>
      <xdr:row>57</xdr:row>
      <xdr:rowOff>139185</xdr:rowOff>
    </xdr:to>
    <xdr:cxnSp macro="">
      <xdr:nvCxnSpPr>
        <xdr:cNvPr id="112" name="直線コネクタ 111"/>
        <xdr:cNvCxnSpPr/>
      </xdr:nvCxnSpPr>
      <xdr:spPr>
        <a:xfrm>
          <a:off x="4546600" y="991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131679</xdr:rowOff>
    </xdr:from>
    <xdr:ext cx="690189" cy="259045"/>
    <xdr:sp macro="" textlink="">
      <xdr:nvSpPr>
        <xdr:cNvPr id="113" name="物件費最大値テキスト"/>
        <xdr:cNvSpPr txBox="1"/>
      </xdr:nvSpPr>
      <xdr:spPr>
        <a:xfrm>
          <a:off x="4686300" y="85327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2,120,731</a:t>
          </a:r>
          <a:endParaRPr kumimoji="1" lang="ja-JP" altLang="en-US" sz="1000" b="1">
            <a:latin typeface="ＭＳ Ｐゴシック"/>
          </a:endParaRPr>
        </a:p>
      </xdr:txBody>
    </xdr:sp>
    <xdr:clientData/>
  </xdr:oneCellAnchor>
  <xdr:twoCellAnchor>
    <xdr:from>
      <xdr:col>6</xdr:col>
      <xdr:colOff>422275</xdr:colOff>
      <xdr:row>51</xdr:row>
      <xdr:rowOff>13552</xdr:rowOff>
    </xdr:from>
    <xdr:to>
      <xdr:col>6</xdr:col>
      <xdr:colOff>600075</xdr:colOff>
      <xdr:row>51</xdr:row>
      <xdr:rowOff>13552</xdr:rowOff>
    </xdr:to>
    <xdr:cxnSp macro="">
      <xdr:nvCxnSpPr>
        <xdr:cNvPr id="114" name="直線コネクタ 113"/>
        <xdr:cNvCxnSpPr/>
      </xdr:nvCxnSpPr>
      <xdr:spPr>
        <a:xfrm>
          <a:off x="4546600" y="8757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106618</xdr:rowOff>
    </xdr:from>
    <xdr:to>
      <xdr:col>6</xdr:col>
      <xdr:colOff>511175</xdr:colOff>
      <xdr:row>57</xdr:row>
      <xdr:rowOff>113741</xdr:rowOff>
    </xdr:to>
    <xdr:cxnSp macro="">
      <xdr:nvCxnSpPr>
        <xdr:cNvPr id="115" name="直線コネクタ 114"/>
        <xdr:cNvCxnSpPr/>
      </xdr:nvCxnSpPr>
      <xdr:spPr>
        <a:xfrm flipV="1">
          <a:off x="3797300" y="9879268"/>
          <a:ext cx="838200" cy="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12995</xdr:rowOff>
    </xdr:from>
    <xdr:ext cx="599010" cy="259045"/>
    <xdr:sp macro="" textlink="">
      <xdr:nvSpPr>
        <xdr:cNvPr id="116" name="物件費平均値テキスト"/>
        <xdr:cNvSpPr txBox="1"/>
      </xdr:nvSpPr>
      <xdr:spPr>
        <a:xfrm>
          <a:off x="4686300" y="9614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272,847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161568</xdr:rowOff>
    </xdr:from>
    <xdr:to>
      <xdr:col>6</xdr:col>
      <xdr:colOff>561975</xdr:colOff>
      <xdr:row>57</xdr:row>
      <xdr:rowOff>91718</xdr:rowOff>
    </xdr:to>
    <xdr:sp macro="" textlink="">
      <xdr:nvSpPr>
        <xdr:cNvPr id="117" name="フローチャート : 判断 116"/>
        <xdr:cNvSpPr/>
      </xdr:nvSpPr>
      <xdr:spPr>
        <a:xfrm>
          <a:off x="4584700" y="976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110396</xdr:rowOff>
    </xdr:from>
    <xdr:to>
      <xdr:col>5</xdr:col>
      <xdr:colOff>358775</xdr:colOff>
      <xdr:row>57</xdr:row>
      <xdr:rowOff>113741</xdr:rowOff>
    </xdr:to>
    <xdr:cxnSp macro="">
      <xdr:nvCxnSpPr>
        <xdr:cNvPr id="118" name="直線コネクタ 117"/>
        <xdr:cNvCxnSpPr/>
      </xdr:nvCxnSpPr>
      <xdr:spPr>
        <a:xfrm>
          <a:off x="2908300" y="9883046"/>
          <a:ext cx="889000" cy="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149825</xdr:rowOff>
    </xdr:from>
    <xdr:to>
      <xdr:col>5</xdr:col>
      <xdr:colOff>409575</xdr:colOff>
      <xdr:row>57</xdr:row>
      <xdr:rowOff>79975</xdr:rowOff>
    </xdr:to>
    <xdr:sp macro="" textlink="">
      <xdr:nvSpPr>
        <xdr:cNvPr id="119" name="フローチャート : 判断 118"/>
        <xdr:cNvSpPr/>
      </xdr:nvSpPr>
      <xdr:spPr>
        <a:xfrm>
          <a:off x="3746500" y="975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96502</xdr:rowOff>
    </xdr:from>
    <xdr:ext cx="599010" cy="259045"/>
    <xdr:sp macro="" textlink="">
      <xdr:nvSpPr>
        <xdr:cNvPr id="120" name="テキスト ボックス 119"/>
        <xdr:cNvSpPr txBox="1"/>
      </xdr:nvSpPr>
      <xdr:spPr>
        <a:xfrm>
          <a:off x="3497794" y="9526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110396</xdr:rowOff>
    </xdr:from>
    <xdr:to>
      <xdr:col>4</xdr:col>
      <xdr:colOff>155575</xdr:colOff>
      <xdr:row>57</xdr:row>
      <xdr:rowOff>133379</xdr:rowOff>
    </xdr:to>
    <xdr:cxnSp macro="">
      <xdr:nvCxnSpPr>
        <xdr:cNvPr id="121" name="直線コネクタ 120"/>
        <xdr:cNvCxnSpPr/>
      </xdr:nvCxnSpPr>
      <xdr:spPr>
        <a:xfrm flipV="1">
          <a:off x="2019300" y="9883046"/>
          <a:ext cx="889000" cy="22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32997</xdr:rowOff>
    </xdr:from>
    <xdr:to>
      <xdr:col>4</xdr:col>
      <xdr:colOff>206375</xdr:colOff>
      <xdr:row>57</xdr:row>
      <xdr:rowOff>134597</xdr:rowOff>
    </xdr:to>
    <xdr:sp macro="" textlink="">
      <xdr:nvSpPr>
        <xdr:cNvPr id="122" name="フローチャート : 判断 121"/>
        <xdr:cNvSpPr/>
      </xdr:nvSpPr>
      <xdr:spPr>
        <a:xfrm>
          <a:off x="2857500" y="980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151124</xdr:rowOff>
    </xdr:from>
    <xdr:ext cx="599010" cy="259045"/>
    <xdr:sp macro="" textlink="">
      <xdr:nvSpPr>
        <xdr:cNvPr id="123" name="テキスト ボックス 122"/>
        <xdr:cNvSpPr txBox="1"/>
      </xdr:nvSpPr>
      <xdr:spPr>
        <a:xfrm>
          <a:off x="2608794" y="9580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197,818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133379</xdr:rowOff>
    </xdr:from>
    <xdr:to>
      <xdr:col>2</xdr:col>
      <xdr:colOff>638175</xdr:colOff>
      <xdr:row>57</xdr:row>
      <xdr:rowOff>136459</xdr:rowOff>
    </xdr:to>
    <xdr:cxnSp macro="">
      <xdr:nvCxnSpPr>
        <xdr:cNvPr id="124" name="直線コネクタ 123"/>
        <xdr:cNvCxnSpPr/>
      </xdr:nvCxnSpPr>
      <xdr:spPr>
        <a:xfrm flipV="1">
          <a:off x="1130300" y="9906029"/>
          <a:ext cx="889000" cy="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39396</xdr:rowOff>
    </xdr:from>
    <xdr:to>
      <xdr:col>3</xdr:col>
      <xdr:colOff>3175</xdr:colOff>
      <xdr:row>57</xdr:row>
      <xdr:rowOff>140996</xdr:rowOff>
    </xdr:to>
    <xdr:sp macro="" textlink="">
      <xdr:nvSpPr>
        <xdr:cNvPr id="125" name="フローチャート : 判断 124"/>
        <xdr:cNvSpPr/>
      </xdr:nvSpPr>
      <xdr:spPr>
        <a:xfrm>
          <a:off x="1968500" y="981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157523</xdr:rowOff>
    </xdr:from>
    <xdr:ext cx="599010" cy="259045"/>
    <xdr:sp macro="" textlink="">
      <xdr:nvSpPr>
        <xdr:cNvPr id="126" name="テキスト ボックス 125"/>
        <xdr:cNvSpPr txBox="1"/>
      </xdr:nvSpPr>
      <xdr:spPr>
        <a:xfrm>
          <a:off x="1719794" y="958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186,621</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47093</xdr:rowOff>
    </xdr:from>
    <xdr:to>
      <xdr:col>1</xdr:col>
      <xdr:colOff>485775</xdr:colOff>
      <xdr:row>57</xdr:row>
      <xdr:rowOff>148693</xdr:rowOff>
    </xdr:to>
    <xdr:sp macro="" textlink="">
      <xdr:nvSpPr>
        <xdr:cNvPr id="127" name="フローチャート : 判断 126"/>
        <xdr:cNvSpPr/>
      </xdr:nvSpPr>
      <xdr:spPr>
        <a:xfrm>
          <a:off x="1079500" y="9819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165220</xdr:rowOff>
    </xdr:from>
    <xdr:ext cx="599010" cy="259045"/>
    <xdr:sp macro="" textlink="">
      <xdr:nvSpPr>
        <xdr:cNvPr id="128" name="テキスト ボックス 127"/>
        <xdr:cNvSpPr txBox="1"/>
      </xdr:nvSpPr>
      <xdr:spPr>
        <a:xfrm>
          <a:off x="830794" y="9594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173,152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55818</xdr:rowOff>
    </xdr:from>
    <xdr:to>
      <xdr:col>6</xdr:col>
      <xdr:colOff>561975</xdr:colOff>
      <xdr:row>57</xdr:row>
      <xdr:rowOff>157418</xdr:rowOff>
    </xdr:to>
    <xdr:sp macro="" textlink="">
      <xdr:nvSpPr>
        <xdr:cNvPr id="134" name="円/楕円 133"/>
        <xdr:cNvSpPr/>
      </xdr:nvSpPr>
      <xdr:spPr>
        <a:xfrm>
          <a:off x="4584700" y="982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142195</xdr:rowOff>
    </xdr:from>
    <xdr:ext cx="599010" cy="259045"/>
    <xdr:sp macro="" textlink="">
      <xdr:nvSpPr>
        <xdr:cNvPr id="135" name="物件費該当値テキスト"/>
        <xdr:cNvSpPr txBox="1"/>
      </xdr:nvSpPr>
      <xdr:spPr>
        <a:xfrm>
          <a:off x="4686300" y="9743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157,886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62941</xdr:rowOff>
    </xdr:from>
    <xdr:to>
      <xdr:col>5</xdr:col>
      <xdr:colOff>409575</xdr:colOff>
      <xdr:row>57</xdr:row>
      <xdr:rowOff>164541</xdr:rowOff>
    </xdr:to>
    <xdr:sp macro="" textlink="">
      <xdr:nvSpPr>
        <xdr:cNvPr id="136" name="円/楕円 135"/>
        <xdr:cNvSpPr/>
      </xdr:nvSpPr>
      <xdr:spPr>
        <a:xfrm>
          <a:off x="3746500" y="983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155668</xdr:rowOff>
    </xdr:from>
    <xdr:ext cx="599010" cy="259045"/>
    <xdr:sp macro="" textlink="">
      <xdr:nvSpPr>
        <xdr:cNvPr id="137" name="テキスト ボックス 136"/>
        <xdr:cNvSpPr txBox="1"/>
      </xdr:nvSpPr>
      <xdr:spPr>
        <a:xfrm>
          <a:off x="3497794" y="9928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145,422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59596</xdr:rowOff>
    </xdr:from>
    <xdr:to>
      <xdr:col>4</xdr:col>
      <xdr:colOff>206375</xdr:colOff>
      <xdr:row>57</xdr:row>
      <xdr:rowOff>161196</xdr:rowOff>
    </xdr:to>
    <xdr:sp macro="" textlink="">
      <xdr:nvSpPr>
        <xdr:cNvPr id="138" name="円/楕円 137"/>
        <xdr:cNvSpPr/>
      </xdr:nvSpPr>
      <xdr:spPr>
        <a:xfrm>
          <a:off x="2857500" y="983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152323</xdr:rowOff>
    </xdr:from>
    <xdr:ext cx="599010" cy="259045"/>
    <xdr:sp macro="" textlink="">
      <xdr:nvSpPr>
        <xdr:cNvPr id="139" name="テキスト ボックス 138"/>
        <xdr:cNvSpPr txBox="1"/>
      </xdr:nvSpPr>
      <xdr:spPr>
        <a:xfrm>
          <a:off x="2608794" y="9924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151,276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82579</xdr:rowOff>
    </xdr:from>
    <xdr:to>
      <xdr:col>3</xdr:col>
      <xdr:colOff>3175</xdr:colOff>
      <xdr:row>58</xdr:row>
      <xdr:rowOff>12729</xdr:rowOff>
    </xdr:to>
    <xdr:sp macro="" textlink="">
      <xdr:nvSpPr>
        <xdr:cNvPr id="140" name="円/楕円 139"/>
        <xdr:cNvSpPr/>
      </xdr:nvSpPr>
      <xdr:spPr>
        <a:xfrm>
          <a:off x="1968500" y="985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3856</xdr:rowOff>
    </xdr:from>
    <xdr:ext cx="599010" cy="259045"/>
    <xdr:sp macro="" textlink="">
      <xdr:nvSpPr>
        <xdr:cNvPr id="141" name="テキスト ボックス 140"/>
        <xdr:cNvSpPr txBox="1"/>
      </xdr:nvSpPr>
      <xdr:spPr>
        <a:xfrm>
          <a:off x="1719794" y="9947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111,061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85659</xdr:rowOff>
    </xdr:from>
    <xdr:to>
      <xdr:col>1</xdr:col>
      <xdr:colOff>485775</xdr:colOff>
      <xdr:row>58</xdr:row>
      <xdr:rowOff>15809</xdr:rowOff>
    </xdr:to>
    <xdr:sp macro="" textlink="">
      <xdr:nvSpPr>
        <xdr:cNvPr id="142" name="円/楕円 141"/>
        <xdr:cNvSpPr/>
      </xdr:nvSpPr>
      <xdr:spPr>
        <a:xfrm>
          <a:off x="1079500" y="985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6936</xdr:rowOff>
    </xdr:from>
    <xdr:ext cx="599010" cy="259045"/>
    <xdr:sp macro="" textlink="">
      <xdr:nvSpPr>
        <xdr:cNvPr id="143" name="テキスト ボックス 142"/>
        <xdr:cNvSpPr txBox="1"/>
      </xdr:nvSpPr>
      <xdr:spPr>
        <a:xfrm>
          <a:off x="830794" y="9951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105,671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38371</xdr:rowOff>
    </xdr:from>
    <xdr:to>
      <xdr:col>6</xdr:col>
      <xdr:colOff>510540</xdr:colOff>
      <xdr:row>78</xdr:row>
      <xdr:rowOff>133890</xdr:rowOff>
    </xdr:to>
    <xdr:cxnSp macro="">
      <xdr:nvCxnSpPr>
        <xdr:cNvPr id="165" name="直線コネクタ 164"/>
        <xdr:cNvCxnSpPr/>
      </xdr:nvCxnSpPr>
      <xdr:spPr>
        <a:xfrm flipV="1">
          <a:off x="4633595" y="12382771"/>
          <a:ext cx="1270" cy="112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137717</xdr:rowOff>
    </xdr:from>
    <xdr:ext cx="469744" cy="259045"/>
    <xdr:sp macro="" textlink="">
      <xdr:nvSpPr>
        <xdr:cNvPr id="166" name="維持補修費最小値テキスト"/>
        <xdr:cNvSpPr txBox="1"/>
      </xdr:nvSpPr>
      <xdr:spPr>
        <a:xfrm>
          <a:off x="4686300" y="1351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a:t>
          </a:r>
          <a:endParaRPr kumimoji="1" lang="ja-JP" altLang="en-US" sz="1000" b="1">
            <a:latin typeface="ＭＳ Ｐゴシック"/>
          </a:endParaRPr>
        </a:p>
      </xdr:txBody>
    </xdr:sp>
    <xdr:clientData/>
  </xdr:oneCellAnchor>
  <xdr:twoCellAnchor>
    <xdr:from>
      <xdr:col>6</xdr:col>
      <xdr:colOff>422275</xdr:colOff>
      <xdr:row>78</xdr:row>
      <xdr:rowOff>133890</xdr:rowOff>
    </xdr:from>
    <xdr:to>
      <xdr:col>6</xdr:col>
      <xdr:colOff>600075</xdr:colOff>
      <xdr:row>78</xdr:row>
      <xdr:rowOff>133890</xdr:rowOff>
    </xdr:to>
    <xdr:cxnSp macro="">
      <xdr:nvCxnSpPr>
        <xdr:cNvPr id="167" name="直線コネクタ 166"/>
        <xdr:cNvCxnSpPr/>
      </xdr:nvCxnSpPr>
      <xdr:spPr>
        <a:xfrm>
          <a:off x="4546600" y="1350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156498</xdr:rowOff>
    </xdr:from>
    <xdr:ext cx="599010" cy="259045"/>
    <xdr:sp macro="" textlink="">
      <xdr:nvSpPr>
        <xdr:cNvPr id="168" name="維持補修費最大値テキスト"/>
        <xdr:cNvSpPr txBox="1"/>
      </xdr:nvSpPr>
      <xdr:spPr>
        <a:xfrm>
          <a:off x="4686300" y="1215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247,163</a:t>
          </a:r>
          <a:endParaRPr kumimoji="1" lang="ja-JP" altLang="en-US" sz="1000" b="1">
            <a:latin typeface="ＭＳ Ｐゴシック"/>
          </a:endParaRPr>
        </a:p>
      </xdr:txBody>
    </xdr:sp>
    <xdr:clientData/>
  </xdr:oneCellAnchor>
  <xdr:twoCellAnchor>
    <xdr:from>
      <xdr:col>6</xdr:col>
      <xdr:colOff>422275</xdr:colOff>
      <xdr:row>72</xdr:row>
      <xdr:rowOff>38371</xdr:rowOff>
    </xdr:from>
    <xdr:to>
      <xdr:col>6</xdr:col>
      <xdr:colOff>600075</xdr:colOff>
      <xdr:row>72</xdr:row>
      <xdr:rowOff>38371</xdr:rowOff>
    </xdr:to>
    <xdr:cxnSp macro="">
      <xdr:nvCxnSpPr>
        <xdr:cNvPr id="169" name="直線コネクタ 168"/>
        <xdr:cNvCxnSpPr/>
      </xdr:nvCxnSpPr>
      <xdr:spPr>
        <a:xfrm>
          <a:off x="4546600" y="12382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105291</xdr:rowOff>
    </xdr:from>
    <xdr:to>
      <xdr:col>6</xdr:col>
      <xdr:colOff>511175</xdr:colOff>
      <xdr:row>78</xdr:row>
      <xdr:rowOff>108669</xdr:rowOff>
    </xdr:to>
    <xdr:cxnSp macro="">
      <xdr:nvCxnSpPr>
        <xdr:cNvPr id="170" name="直線コネクタ 169"/>
        <xdr:cNvCxnSpPr/>
      </xdr:nvCxnSpPr>
      <xdr:spPr>
        <a:xfrm>
          <a:off x="3797300" y="13478391"/>
          <a:ext cx="8382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10292</xdr:rowOff>
    </xdr:from>
    <xdr:ext cx="534377" cy="259045"/>
    <xdr:sp macro="" textlink="">
      <xdr:nvSpPr>
        <xdr:cNvPr id="171" name="維持補修費平均値テキスト"/>
        <xdr:cNvSpPr txBox="1"/>
      </xdr:nvSpPr>
      <xdr:spPr>
        <a:xfrm>
          <a:off x="4686300" y="132119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22,197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158865</xdr:rowOff>
    </xdr:from>
    <xdr:to>
      <xdr:col>6</xdr:col>
      <xdr:colOff>561975</xdr:colOff>
      <xdr:row>78</xdr:row>
      <xdr:rowOff>89015</xdr:rowOff>
    </xdr:to>
    <xdr:sp macro="" textlink="">
      <xdr:nvSpPr>
        <xdr:cNvPr id="172" name="フローチャート : 判断 171"/>
        <xdr:cNvSpPr/>
      </xdr:nvSpPr>
      <xdr:spPr>
        <a:xfrm>
          <a:off x="45847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105291</xdr:rowOff>
    </xdr:from>
    <xdr:to>
      <xdr:col>5</xdr:col>
      <xdr:colOff>358775</xdr:colOff>
      <xdr:row>78</xdr:row>
      <xdr:rowOff>107646</xdr:rowOff>
    </xdr:to>
    <xdr:cxnSp macro="">
      <xdr:nvCxnSpPr>
        <xdr:cNvPr id="173" name="直線コネクタ 172"/>
        <xdr:cNvCxnSpPr/>
      </xdr:nvCxnSpPr>
      <xdr:spPr>
        <a:xfrm flipV="1">
          <a:off x="2908300" y="13478391"/>
          <a:ext cx="889000" cy="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5648</xdr:rowOff>
    </xdr:from>
    <xdr:to>
      <xdr:col>5</xdr:col>
      <xdr:colOff>409575</xdr:colOff>
      <xdr:row>78</xdr:row>
      <xdr:rowOff>107248</xdr:rowOff>
    </xdr:to>
    <xdr:sp macro="" textlink="">
      <xdr:nvSpPr>
        <xdr:cNvPr id="174" name="フローチャート : 判断 173"/>
        <xdr:cNvSpPr/>
      </xdr:nvSpPr>
      <xdr:spPr>
        <a:xfrm>
          <a:off x="3746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123775</xdr:rowOff>
    </xdr:from>
    <xdr:ext cx="534377" cy="259045"/>
    <xdr:sp macro="" textlink="">
      <xdr:nvSpPr>
        <xdr:cNvPr id="175" name="テキスト ボックス 174"/>
        <xdr:cNvSpPr txBox="1"/>
      </xdr:nvSpPr>
      <xdr:spPr>
        <a:xfrm>
          <a:off x="3530111" y="1315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107646</xdr:rowOff>
    </xdr:from>
    <xdr:to>
      <xdr:col>4</xdr:col>
      <xdr:colOff>155575</xdr:colOff>
      <xdr:row>78</xdr:row>
      <xdr:rowOff>117531</xdr:rowOff>
    </xdr:to>
    <xdr:cxnSp macro="">
      <xdr:nvCxnSpPr>
        <xdr:cNvPr id="176" name="直線コネクタ 175"/>
        <xdr:cNvCxnSpPr/>
      </xdr:nvCxnSpPr>
      <xdr:spPr>
        <a:xfrm flipV="1">
          <a:off x="2019300" y="13480746"/>
          <a:ext cx="889000" cy="9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2150</xdr:rowOff>
    </xdr:from>
    <xdr:to>
      <xdr:col>4</xdr:col>
      <xdr:colOff>206375</xdr:colOff>
      <xdr:row>78</xdr:row>
      <xdr:rowOff>103750</xdr:rowOff>
    </xdr:to>
    <xdr:sp macro="" textlink="">
      <xdr:nvSpPr>
        <xdr:cNvPr id="177" name="フローチャート : 判断 176"/>
        <xdr:cNvSpPr/>
      </xdr:nvSpPr>
      <xdr:spPr>
        <a:xfrm>
          <a:off x="2857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120277</xdr:rowOff>
    </xdr:from>
    <xdr:ext cx="534377" cy="259045"/>
    <xdr:sp macro="" textlink="">
      <xdr:nvSpPr>
        <xdr:cNvPr id="178" name="テキスト ボックス 177"/>
        <xdr:cNvSpPr txBox="1"/>
      </xdr:nvSpPr>
      <xdr:spPr>
        <a:xfrm>
          <a:off x="2641111" y="131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18,974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100701</xdr:rowOff>
    </xdr:from>
    <xdr:to>
      <xdr:col>2</xdr:col>
      <xdr:colOff>638175</xdr:colOff>
      <xdr:row>78</xdr:row>
      <xdr:rowOff>117531</xdr:rowOff>
    </xdr:to>
    <xdr:cxnSp macro="">
      <xdr:nvCxnSpPr>
        <xdr:cNvPr id="179" name="直線コネクタ 178"/>
        <xdr:cNvCxnSpPr/>
      </xdr:nvCxnSpPr>
      <xdr:spPr>
        <a:xfrm>
          <a:off x="1130300" y="13473801"/>
          <a:ext cx="889000" cy="1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10055</xdr:rowOff>
    </xdr:from>
    <xdr:to>
      <xdr:col>3</xdr:col>
      <xdr:colOff>3175</xdr:colOff>
      <xdr:row>78</xdr:row>
      <xdr:rowOff>111655</xdr:rowOff>
    </xdr:to>
    <xdr:sp macro="" textlink="">
      <xdr:nvSpPr>
        <xdr:cNvPr id="180" name="フローチャート : 判断 179"/>
        <xdr:cNvSpPr/>
      </xdr:nvSpPr>
      <xdr:spPr>
        <a:xfrm>
          <a:off x="1968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128182</xdr:rowOff>
    </xdr:from>
    <xdr:ext cx="534377" cy="259045"/>
    <xdr:sp macro="" textlink="">
      <xdr:nvSpPr>
        <xdr:cNvPr id="181" name="テキスト ボックス 180"/>
        <xdr:cNvSpPr txBox="1"/>
      </xdr:nvSpPr>
      <xdr:spPr>
        <a:xfrm>
          <a:off x="1752111" y="1315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17,245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17289</xdr:rowOff>
    </xdr:from>
    <xdr:to>
      <xdr:col>1</xdr:col>
      <xdr:colOff>485775</xdr:colOff>
      <xdr:row>78</xdr:row>
      <xdr:rowOff>118889</xdr:rowOff>
    </xdr:to>
    <xdr:sp macro="" textlink="">
      <xdr:nvSpPr>
        <xdr:cNvPr id="182" name="フローチャート : 判断 181"/>
        <xdr:cNvSpPr/>
      </xdr:nvSpPr>
      <xdr:spPr>
        <a:xfrm>
          <a:off x="1079500" y="133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135416</xdr:rowOff>
    </xdr:from>
    <xdr:ext cx="534377" cy="259045"/>
    <xdr:sp macro="" textlink="">
      <xdr:nvSpPr>
        <xdr:cNvPr id="183" name="テキスト ボックス 182"/>
        <xdr:cNvSpPr txBox="1"/>
      </xdr:nvSpPr>
      <xdr:spPr>
        <a:xfrm>
          <a:off x="863111" y="131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57869</xdr:rowOff>
    </xdr:from>
    <xdr:to>
      <xdr:col>6</xdr:col>
      <xdr:colOff>561975</xdr:colOff>
      <xdr:row>78</xdr:row>
      <xdr:rowOff>159469</xdr:rowOff>
    </xdr:to>
    <xdr:sp macro="" textlink="">
      <xdr:nvSpPr>
        <xdr:cNvPr id="189" name="円/楕円 188"/>
        <xdr:cNvSpPr/>
      </xdr:nvSpPr>
      <xdr:spPr>
        <a:xfrm>
          <a:off x="4584700" y="1343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144246</xdr:rowOff>
    </xdr:from>
    <xdr:ext cx="469744" cy="259045"/>
    <xdr:sp macro="" textlink="">
      <xdr:nvSpPr>
        <xdr:cNvPr id="190" name="維持補修費該当値テキスト"/>
        <xdr:cNvSpPr txBox="1"/>
      </xdr:nvSpPr>
      <xdr:spPr>
        <a:xfrm>
          <a:off x="4686300" y="13345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6,787</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54491</xdr:rowOff>
    </xdr:from>
    <xdr:to>
      <xdr:col>5</xdr:col>
      <xdr:colOff>409575</xdr:colOff>
      <xdr:row>78</xdr:row>
      <xdr:rowOff>156091</xdr:rowOff>
    </xdr:to>
    <xdr:sp macro="" textlink="">
      <xdr:nvSpPr>
        <xdr:cNvPr id="191" name="円/楕円 190"/>
        <xdr:cNvSpPr/>
      </xdr:nvSpPr>
      <xdr:spPr>
        <a:xfrm>
          <a:off x="3746500" y="1342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147218</xdr:rowOff>
    </xdr:from>
    <xdr:ext cx="469744" cy="259045"/>
    <xdr:sp macro="" textlink="">
      <xdr:nvSpPr>
        <xdr:cNvPr id="192" name="テキスト ボックス 191"/>
        <xdr:cNvSpPr txBox="1"/>
      </xdr:nvSpPr>
      <xdr:spPr>
        <a:xfrm>
          <a:off x="3562427" y="13520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56846</xdr:rowOff>
    </xdr:from>
    <xdr:to>
      <xdr:col>4</xdr:col>
      <xdr:colOff>206375</xdr:colOff>
      <xdr:row>78</xdr:row>
      <xdr:rowOff>158446</xdr:rowOff>
    </xdr:to>
    <xdr:sp macro="" textlink="">
      <xdr:nvSpPr>
        <xdr:cNvPr id="193" name="円/楕円 192"/>
        <xdr:cNvSpPr/>
      </xdr:nvSpPr>
      <xdr:spPr>
        <a:xfrm>
          <a:off x="2857500" y="1342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149573</xdr:rowOff>
    </xdr:from>
    <xdr:ext cx="469744" cy="259045"/>
    <xdr:sp macro="" textlink="">
      <xdr:nvSpPr>
        <xdr:cNvPr id="194" name="テキスト ボックス 193"/>
        <xdr:cNvSpPr txBox="1"/>
      </xdr:nvSpPr>
      <xdr:spPr>
        <a:xfrm>
          <a:off x="2673427" y="13522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66731</xdr:rowOff>
    </xdr:from>
    <xdr:to>
      <xdr:col>3</xdr:col>
      <xdr:colOff>3175</xdr:colOff>
      <xdr:row>78</xdr:row>
      <xdr:rowOff>168331</xdr:rowOff>
    </xdr:to>
    <xdr:sp macro="" textlink="">
      <xdr:nvSpPr>
        <xdr:cNvPr id="195" name="円/楕円 194"/>
        <xdr:cNvSpPr/>
      </xdr:nvSpPr>
      <xdr:spPr>
        <a:xfrm>
          <a:off x="1968500" y="1343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159458</xdr:rowOff>
    </xdr:from>
    <xdr:ext cx="469744" cy="259045"/>
    <xdr:sp macro="" textlink="">
      <xdr:nvSpPr>
        <xdr:cNvPr id="196" name="テキスト ボックス 195"/>
        <xdr:cNvSpPr txBox="1"/>
      </xdr:nvSpPr>
      <xdr:spPr>
        <a:xfrm>
          <a:off x="1784427" y="13532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49901</xdr:rowOff>
    </xdr:from>
    <xdr:to>
      <xdr:col>1</xdr:col>
      <xdr:colOff>485775</xdr:colOff>
      <xdr:row>78</xdr:row>
      <xdr:rowOff>151501</xdr:rowOff>
    </xdr:to>
    <xdr:sp macro="" textlink="">
      <xdr:nvSpPr>
        <xdr:cNvPr id="197" name="円/楕円 196"/>
        <xdr:cNvSpPr/>
      </xdr:nvSpPr>
      <xdr:spPr>
        <a:xfrm>
          <a:off x="1079500" y="1342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142628</xdr:rowOff>
    </xdr:from>
    <xdr:ext cx="469744" cy="259045"/>
    <xdr:sp macro="" textlink="">
      <xdr:nvSpPr>
        <xdr:cNvPr id="198" name="テキスト ボックス 197"/>
        <xdr:cNvSpPr txBox="1"/>
      </xdr:nvSpPr>
      <xdr:spPr>
        <a:xfrm>
          <a:off x="895427" y="1351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95,291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0" name="テキスト ボックス 20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37957</xdr:rowOff>
    </xdr:from>
    <xdr:to>
      <xdr:col>6</xdr:col>
      <xdr:colOff>510540</xdr:colOff>
      <xdr:row>98</xdr:row>
      <xdr:rowOff>51879</xdr:rowOff>
    </xdr:to>
    <xdr:cxnSp macro="">
      <xdr:nvCxnSpPr>
        <xdr:cNvPr id="222" name="直線コネクタ 221"/>
        <xdr:cNvCxnSpPr/>
      </xdr:nvCxnSpPr>
      <xdr:spPr>
        <a:xfrm flipV="1">
          <a:off x="4633595" y="15639907"/>
          <a:ext cx="1270" cy="12140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55706</xdr:rowOff>
    </xdr:from>
    <xdr:ext cx="534377" cy="259045"/>
    <xdr:sp macro="" textlink="">
      <xdr:nvSpPr>
        <xdr:cNvPr id="223" name="扶助費最小値テキスト"/>
        <xdr:cNvSpPr txBox="1"/>
      </xdr:nvSpPr>
      <xdr:spPr>
        <a:xfrm>
          <a:off x="4686300" y="1685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21,525</a:t>
          </a:r>
          <a:endParaRPr kumimoji="1" lang="ja-JP" altLang="en-US" sz="1000" b="1">
            <a:latin typeface="ＭＳ Ｐゴシック"/>
          </a:endParaRPr>
        </a:p>
      </xdr:txBody>
    </xdr:sp>
    <xdr:clientData/>
  </xdr:oneCellAnchor>
  <xdr:twoCellAnchor>
    <xdr:from>
      <xdr:col>6</xdr:col>
      <xdr:colOff>422275</xdr:colOff>
      <xdr:row>98</xdr:row>
      <xdr:rowOff>51879</xdr:rowOff>
    </xdr:from>
    <xdr:to>
      <xdr:col>6</xdr:col>
      <xdr:colOff>600075</xdr:colOff>
      <xdr:row>98</xdr:row>
      <xdr:rowOff>51879</xdr:rowOff>
    </xdr:to>
    <xdr:cxnSp macro="">
      <xdr:nvCxnSpPr>
        <xdr:cNvPr id="224" name="直線コネクタ 223"/>
        <xdr:cNvCxnSpPr/>
      </xdr:nvCxnSpPr>
      <xdr:spPr>
        <a:xfrm>
          <a:off x="4546600" y="16853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156084</xdr:rowOff>
    </xdr:from>
    <xdr:ext cx="599010" cy="259045"/>
    <xdr:sp macro="" textlink="">
      <xdr:nvSpPr>
        <xdr:cNvPr id="225" name="扶助費最大値テキスト"/>
        <xdr:cNvSpPr txBox="1"/>
      </xdr:nvSpPr>
      <xdr:spPr>
        <a:xfrm>
          <a:off x="4686300" y="15415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180,852</a:t>
          </a:r>
          <a:endParaRPr kumimoji="1" lang="ja-JP" altLang="en-US" sz="1000" b="1">
            <a:latin typeface="ＭＳ Ｐゴシック"/>
          </a:endParaRPr>
        </a:p>
      </xdr:txBody>
    </xdr:sp>
    <xdr:clientData/>
  </xdr:oneCellAnchor>
  <xdr:twoCellAnchor>
    <xdr:from>
      <xdr:col>6</xdr:col>
      <xdr:colOff>422275</xdr:colOff>
      <xdr:row>91</xdr:row>
      <xdr:rowOff>37957</xdr:rowOff>
    </xdr:from>
    <xdr:to>
      <xdr:col>6</xdr:col>
      <xdr:colOff>600075</xdr:colOff>
      <xdr:row>91</xdr:row>
      <xdr:rowOff>37957</xdr:rowOff>
    </xdr:to>
    <xdr:cxnSp macro="">
      <xdr:nvCxnSpPr>
        <xdr:cNvPr id="226" name="直線コネクタ 225"/>
        <xdr:cNvCxnSpPr/>
      </xdr:nvCxnSpPr>
      <xdr:spPr>
        <a:xfrm>
          <a:off x="4546600" y="15639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138092</xdr:rowOff>
    </xdr:from>
    <xdr:to>
      <xdr:col>6</xdr:col>
      <xdr:colOff>511175</xdr:colOff>
      <xdr:row>96</xdr:row>
      <xdr:rowOff>11081</xdr:rowOff>
    </xdr:to>
    <xdr:cxnSp macro="">
      <xdr:nvCxnSpPr>
        <xdr:cNvPr id="227" name="直線コネクタ 226"/>
        <xdr:cNvCxnSpPr/>
      </xdr:nvCxnSpPr>
      <xdr:spPr>
        <a:xfrm flipV="1">
          <a:off x="3797300" y="16425842"/>
          <a:ext cx="838200" cy="4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118991</xdr:rowOff>
    </xdr:from>
    <xdr:ext cx="534377" cy="259045"/>
    <xdr:sp macro="" textlink="">
      <xdr:nvSpPr>
        <xdr:cNvPr id="228" name="扶助費平均値テキスト"/>
        <xdr:cNvSpPr txBox="1"/>
      </xdr:nvSpPr>
      <xdr:spPr>
        <a:xfrm>
          <a:off x="4686300" y="16406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70,720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140564</xdr:rowOff>
    </xdr:from>
    <xdr:to>
      <xdr:col>6</xdr:col>
      <xdr:colOff>561975</xdr:colOff>
      <xdr:row>96</xdr:row>
      <xdr:rowOff>70714</xdr:rowOff>
    </xdr:to>
    <xdr:sp macro="" textlink="">
      <xdr:nvSpPr>
        <xdr:cNvPr id="229" name="フローチャート : 判断 228"/>
        <xdr:cNvSpPr/>
      </xdr:nvSpPr>
      <xdr:spPr>
        <a:xfrm>
          <a:off x="4584700" y="1642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169480</xdr:rowOff>
    </xdr:from>
    <xdr:to>
      <xdr:col>5</xdr:col>
      <xdr:colOff>358775</xdr:colOff>
      <xdr:row>96</xdr:row>
      <xdr:rowOff>11081</xdr:rowOff>
    </xdr:to>
    <xdr:cxnSp macro="">
      <xdr:nvCxnSpPr>
        <xdr:cNvPr id="230" name="直線コネクタ 229"/>
        <xdr:cNvCxnSpPr/>
      </xdr:nvCxnSpPr>
      <xdr:spPr>
        <a:xfrm>
          <a:off x="2908300" y="16457230"/>
          <a:ext cx="889000" cy="1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34455</xdr:rowOff>
    </xdr:from>
    <xdr:to>
      <xdr:col>5</xdr:col>
      <xdr:colOff>409575</xdr:colOff>
      <xdr:row>96</xdr:row>
      <xdr:rowOff>136055</xdr:rowOff>
    </xdr:to>
    <xdr:sp macro="" textlink="">
      <xdr:nvSpPr>
        <xdr:cNvPr id="231" name="フローチャート : 判断 230"/>
        <xdr:cNvSpPr/>
      </xdr:nvSpPr>
      <xdr:spPr>
        <a:xfrm>
          <a:off x="3746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127182</xdr:rowOff>
    </xdr:from>
    <xdr:ext cx="534377" cy="259045"/>
    <xdr:sp macro="" textlink="">
      <xdr:nvSpPr>
        <xdr:cNvPr id="232" name="テキスト ボックス 231"/>
        <xdr:cNvSpPr txBox="1"/>
      </xdr:nvSpPr>
      <xdr:spPr>
        <a:xfrm>
          <a:off x="3530111" y="1658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169480</xdr:rowOff>
    </xdr:from>
    <xdr:to>
      <xdr:col>4</xdr:col>
      <xdr:colOff>155575</xdr:colOff>
      <xdr:row>96</xdr:row>
      <xdr:rowOff>54821</xdr:rowOff>
    </xdr:to>
    <xdr:cxnSp macro="">
      <xdr:nvCxnSpPr>
        <xdr:cNvPr id="233" name="直線コネクタ 232"/>
        <xdr:cNvCxnSpPr/>
      </xdr:nvCxnSpPr>
      <xdr:spPr>
        <a:xfrm flipV="1">
          <a:off x="2019300" y="16457230"/>
          <a:ext cx="889000" cy="56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33258</xdr:rowOff>
    </xdr:from>
    <xdr:to>
      <xdr:col>4</xdr:col>
      <xdr:colOff>206375</xdr:colOff>
      <xdr:row>96</xdr:row>
      <xdr:rowOff>134858</xdr:rowOff>
    </xdr:to>
    <xdr:sp macro="" textlink="">
      <xdr:nvSpPr>
        <xdr:cNvPr id="234" name="フローチャート : 判断 233"/>
        <xdr:cNvSpPr/>
      </xdr:nvSpPr>
      <xdr:spPr>
        <a:xfrm>
          <a:off x="2857500" y="1649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125985</xdr:rowOff>
    </xdr:from>
    <xdr:ext cx="534377" cy="259045"/>
    <xdr:sp macro="" textlink="">
      <xdr:nvSpPr>
        <xdr:cNvPr id="235" name="テキスト ボックス 234"/>
        <xdr:cNvSpPr txBox="1"/>
      </xdr:nvSpPr>
      <xdr:spPr>
        <a:xfrm>
          <a:off x="2641111" y="1658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62,302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54821</xdr:rowOff>
    </xdr:from>
    <xdr:to>
      <xdr:col>2</xdr:col>
      <xdr:colOff>638175</xdr:colOff>
      <xdr:row>96</xdr:row>
      <xdr:rowOff>95107</xdr:rowOff>
    </xdr:to>
    <xdr:cxnSp macro="">
      <xdr:nvCxnSpPr>
        <xdr:cNvPr id="236" name="直線コネクタ 235"/>
        <xdr:cNvCxnSpPr/>
      </xdr:nvCxnSpPr>
      <xdr:spPr>
        <a:xfrm flipV="1">
          <a:off x="1130300" y="16514021"/>
          <a:ext cx="889000" cy="4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72592</xdr:rowOff>
    </xdr:from>
    <xdr:to>
      <xdr:col>3</xdr:col>
      <xdr:colOff>3175</xdr:colOff>
      <xdr:row>97</xdr:row>
      <xdr:rowOff>2742</xdr:rowOff>
    </xdr:to>
    <xdr:sp macro="" textlink="">
      <xdr:nvSpPr>
        <xdr:cNvPr id="237" name="フローチャート : 判断 236"/>
        <xdr:cNvSpPr/>
      </xdr:nvSpPr>
      <xdr:spPr>
        <a:xfrm>
          <a:off x="1968500" y="1653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165319</xdr:rowOff>
    </xdr:from>
    <xdr:ext cx="534377" cy="259045"/>
    <xdr:sp macro="" textlink="">
      <xdr:nvSpPr>
        <xdr:cNvPr id="238" name="テキスト ボックス 237"/>
        <xdr:cNvSpPr txBox="1"/>
      </xdr:nvSpPr>
      <xdr:spPr>
        <a:xfrm>
          <a:off x="1752111" y="1662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57,140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77440</xdr:rowOff>
    </xdr:from>
    <xdr:to>
      <xdr:col>1</xdr:col>
      <xdr:colOff>485775</xdr:colOff>
      <xdr:row>97</xdr:row>
      <xdr:rowOff>7590</xdr:rowOff>
    </xdr:to>
    <xdr:sp macro="" textlink="">
      <xdr:nvSpPr>
        <xdr:cNvPr id="239" name="フローチャート : 判断 238"/>
        <xdr:cNvSpPr/>
      </xdr:nvSpPr>
      <xdr:spPr>
        <a:xfrm>
          <a:off x="1079500" y="1653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170167</xdr:rowOff>
    </xdr:from>
    <xdr:ext cx="534377" cy="259045"/>
    <xdr:sp macro="" textlink="">
      <xdr:nvSpPr>
        <xdr:cNvPr id="240" name="テキスト ボックス 239"/>
        <xdr:cNvSpPr txBox="1"/>
      </xdr:nvSpPr>
      <xdr:spPr>
        <a:xfrm>
          <a:off x="863111" y="166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56,504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87292</xdr:rowOff>
    </xdr:from>
    <xdr:to>
      <xdr:col>6</xdr:col>
      <xdr:colOff>561975</xdr:colOff>
      <xdr:row>96</xdr:row>
      <xdr:rowOff>17442</xdr:rowOff>
    </xdr:to>
    <xdr:sp macro="" textlink="">
      <xdr:nvSpPr>
        <xdr:cNvPr id="246" name="円/楕円 245"/>
        <xdr:cNvSpPr/>
      </xdr:nvSpPr>
      <xdr:spPr>
        <a:xfrm>
          <a:off x="4584700" y="1637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110169</xdr:rowOff>
    </xdr:from>
    <xdr:ext cx="534377" cy="259045"/>
    <xdr:sp macro="" textlink="">
      <xdr:nvSpPr>
        <xdr:cNvPr id="247" name="扶助費該当値テキスト"/>
        <xdr:cNvSpPr txBox="1"/>
      </xdr:nvSpPr>
      <xdr:spPr>
        <a:xfrm>
          <a:off x="4686300" y="16226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77,711</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131731</xdr:rowOff>
    </xdr:from>
    <xdr:to>
      <xdr:col>5</xdr:col>
      <xdr:colOff>409575</xdr:colOff>
      <xdr:row>96</xdr:row>
      <xdr:rowOff>61881</xdr:rowOff>
    </xdr:to>
    <xdr:sp macro="" textlink="">
      <xdr:nvSpPr>
        <xdr:cNvPr id="248" name="円/楕円 247"/>
        <xdr:cNvSpPr/>
      </xdr:nvSpPr>
      <xdr:spPr>
        <a:xfrm>
          <a:off x="3746500" y="1641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78408</xdr:rowOff>
    </xdr:from>
    <xdr:ext cx="534377" cy="259045"/>
    <xdr:sp macro="" textlink="">
      <xdr:nvSpPr>
        <xdr:cNvPr id="249" name="テキスト ボックス 248"/>
        <xdr:cNvSpPr txBox="1"/>
      </xdr:nvSpPr>
      <xdr:spPr>
        <a:xfrm>
          <a:off x="3530111" y="1619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71,879</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118680</xdr:rowOff>
    </xdr:from>
    <xdr:to>
      <xdr:col>4</xdr:col>
      <xdr:colOff>206375</xdr:colOff>
      <xdr:row>96</xdr:row>
      <xdr:rowOff>48830</xdr:rowOff>
    </xdr:to>
    <xdr:sp macro="" textlink="">
      <xdr:nvSpPr>
        <xdr:cNvPr id="250" name="円/楕円 249"/>
        <xdr:cNvSpPr/>
      </xdr:nvSpPr>
      <xdr:spPr>
        <a:xfrm>
          <a:off x="2857500" y="1640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65357</xdr:rowOff>
    </xdr:from>
    <xdr:ext cx="534377" cy="259045"/>
    <xdr:sp macro="" textlink="">
      <xdr:nvSpPr>
        <xdr:cNvPr id="251" name="テキスト ボックス 250"/>
        <xdr:cNvSpPr txBox="1"/>
      </xdr:nvSpPr>
      <xdr:spPr>
        <a:xfrm>
          <a:off x="2641111" y="1618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73,592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4021</xdr:rowOff>
    </xdr:from>
    <xdr:to>
      <xdr:col>3</xdr:col>
      <xdr:colOff>3175</xdr:colOff>
      <xdr:row>96</xdr:row>
      <xdr:rowOff>105621</xdr:rowOff>
    </xdr:to>
    <xdr:sp macro="" textlink="">
      <xdr:nvSpPr>
        <xdr:cNvPr id="252" name="円/楕円 251"/>
        <xdr:cNvSpPr/>
      </xdr:nvSpPr>
      <xdr:spPr>
        <a:xfrm>
          <a:off x="1968500" y="1646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122148</xdr:rowOff>
    </xdr:from>
    <xdr:ext cx="534377" cy="259045"/>
    <xdr:sp macro="" textlink="">
      <xdr:nvSpPr>
        <xdr:cNvPr id="253" name="テキスト ボックス 252"/>
        <xdr:cNvSpPr txBox="1"/>
      </xdr:nvSpPr>
      <xdr:spPr>
        <a:xfrm>
          <a:off x="1752111" y="1623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66,139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44307</xdr:rowOff>
    </xdr:from>
    <xdr:to>
      <xdr:col>1</xdr:col>
      <xdr:colOff>485775</xdr:colOff>
      <xdr:row>96</xdr:row>
      <xdr:rowOff>145907</xdr:rowOff>
    </xdr:to>
    <xdr:sp macro="" textlink="">
      <xdr:nvSpPr>
        <xdr:cNvPr id="254" name="円/楕円 253"/>
        <xdr:cNvSpPr/>
      </xdr:nvSpPr>
      <xdr:spPr>
        <a:xfrm>
          <a:off x="1079500" y="16503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162434</xdr:rowOff>
    </xdr:from>
    <xdr:ext cx="534377" cy="259045"/>
    <xdr:sp macro="" textlink="">
      <xdr:nvSpPr>
        <xdr:cNvPr id="255" name="テキスト ボックス 254"/>
        <xdr:cNvSpPr txBox="1"/>
      </xdr:nvSpPr>
      <xdr:spPr>
        <a:xfrm>
          <a:off x="863111" y="1627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60,852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37,193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69" name="テキスト ボックス 26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1" name="テキスト ボックス 27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3" name="テキスト ボックス 27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5" name="テキスト ボックス 27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77" name="テキスト ボックス 27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155856</xdr:rowOff>
    </xdr:from>
    <xdr:to>
      <xdr:col>15</xdr:col>
      <xdr:colOff>180340</xdr:colOff>
      <xdr:row>38</xdr:row>
      <xdr:rowOff>130863</xdr:rowOff>
    </xdr:to>
    <xdr:cxnSp macro="">
      <xdr:nvCxnSpPr>
        <xdr:cNvPr id="281" name="直線コネクタ 280"/>
        <xdr:cNvCxnSpPr/>
      </xdr:nvCxnSpPr>
      <xdr:spPr>
        <a:xfrm flipV="1">
          <a:off x="10475595" y="5127906"/>
          <a:ext cx="1270" cy="1518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134690</xdr:rowOff>
    </xdr:from>
    <xdr:ext cx="534377" cy="259045"/>
    <xdr:sp macro="" textlink="">
      <xdr:nvSpPr>
        <xdr:cNvPr id="282" name="補助費等最小値テキスト"/>
        <xdr:cNvSpPr txBox="1"/>
      </xdr:nvSpPr>
      <xdr:spPr>
        <a:xfrm>
          <a:off x="10528300" y="664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42,706</a:t>
          </a:r>
          <a:endParaRPr kumimoji="1" lang="ja-JP" altLang="en-US" sz="1000" b="1">
            <a:latin typeface="ＭＳ Ｐゴシック"/>
          </a:endParaRPr>
        </a:p>
      </xdr:txBody>
    </xdr:sp>
    <xdr:clientData/>
  </xdr:oneCellAnchor>
  <xdr:twoCellAnchor>
    <xdr:from>
      <xdr:col>15</xdr:col>
      <xdr:colOff>92075</xdr:colOff>
      <xdr:row>38</xdr:row>
      <xdr:rowOff>130863</xdr:rowOff>
    </xdr:from>
    <xdr:to>
      <xdr:col>15</xdr:col>
      <xdr:colOff>269875</xdr:colOff>
      <xdr:row>38</xdr:row>
      <xdr:rowOff>130863</xdr:rowOff>
    </xdr:to>
    <xdr:cxnSp macro="">
      <xdr:nvCxnSpPr>
        <xdr:cNvPr id="283" name="直線コネクタ 282"/>
        <xdr:cNvCxnSpPr/>
      </xdr:nvCxnSpPr>
      <xdr:spPr>
        <a:xfrm>
          <a:off x="10388600" y="6645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102533</xdr:rowOff>
    </xdr:from>
    <xdr:ext cx="599010" cy="259045"/>
    <xdr:sp macro="" textlink="">
      <xdr:nvSpPr>
        <xdr:cNvPr id="284" name="補助費等最大値テキスト"/>
        <xdr:cNvSpPr txBox="1"/>
      </xdr:nvSpPr>
      <xdr:spPr>
        <a:xfrm>
          <a:off x="10528300" y="4903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507,553</a:t>
          </a:r>
          <a:endParaRPr kumimoji="1" lang="ja-JP" altLang="en-US" sz="1000" b="1">
            <a:latin typeface="ＭＳ Ｐゴシック"/>
          </a:endParaRPr>
        </a:p>
      </xdr:txBody>
    </xdr:sp>
    <xdr:clientData/>
  </xdr:oneCellAnchor>
  <xdr:twoCellAnchor>
    <xdr:from>
      <xdr:col>15</xdr:col>
      <xdr:colOff>92075</xdr:colOff>
      <xdr:row>29</xdr:row>
      <xdr:rowOff>155856</xdr:rowOff>
    </xdr:from>
    <xdr:to>
      <xdr:col>15</xdr:col>
      <xdr:colOff>269875</xdr:colOff>
      <xdr:row>29</xdr:row>
      <xdr:rowOff>155856</xdr:rowOff>
    </xdr:to>
    <xdr:cxnSp macro="">
      <xdr:nvCxnSpPr>
        <xdr:cNvPr id="285" name="直線コネクタ 284"/>
        <xdr:cNvCxnSpPr/>
      </xdr:nvCxnSpPr>
      <xdr:spPr>
        <a:xfrm>
          <a:off x="10388600" y="512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64308</xdr:rowOff>
    </xdr:from>
    <xdr:to>
      <xdr:col>15</xdr:col>
      <xdr:colOff>180975</xdr:colOff>
      <xdr:row>36</xdr:row>
      <xdr:rowOff>149190</xdr:rowOff>
    </xdr:to>
    <xdr:cxnSp macro="">
      <xdr:nvCxnSpPr>
        <xdr:cNvPr id="286" name="直線コネクタ 285"/>
        <xdr:cNvCxnSpPr/>
      </xdr:nvCxnSpPr>
      <xdr:spPr>
        <a:xfrm flipV="1">
          <a:off x="9639300" y="6236508"/>
          <a:ext cx="838200" cy="8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1324</xdr:rowOff>
    </xdr:from>
    <xdr:ext cx="599010" cy="259045"/>
    <xdr:sp macro="" textlink="">
      <xdr:nvSpPr>
        <xdr:cNvPr id="287" name="補助費等平均値テキスト"/>
        <xdr:cNvSpPr txBox="1"/>
      </xdr:nvSpPr>
      <xdr:spPr>
        <a:xfrm>
          <a:off x="10528300" y="6002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149897</xdr:rowOff>
    </xdr:from>
    <xdr:to>
      <xdr:col>15</xdr:col>
      <xdr:colOff>231775</xdr:colOff>
      <xdr:row>36</xdr:row>
      <xdr:rowOff>80047</xdr:rowOff>
    </xdr:to>
    <xdr:sp macro="" textlink="">
      <xdr:nvSpPr>
        <xdr:cNvPr id="288" name="フローチャート : 判断 287"/>
        <xdr:cNvSpPr/>
      </xdr:nvSpPr>
      <xdr:spPr>
        <a:xfrm>
          <a:off x="10426700" y="615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149190</xdr:rowOff>
    </xdr:from>
    <xdr:to>
      <xdr:col>14</xdr:col>
      <xdr:colOff>28575</xdr:colOff>
      <xdr:row>37</xdr:row>
      <xdr:rowOff>26742</xdr:rowOff>
    </xdr:to>
    <xdr:cxnSp macro="">
      <xdr:nvCxnSpPr>
        <xdr:cNvPr id="289" name="直線コネクタ 288"/>
        <xdr:cNvCxnSpPr/>
      </xdr:nvCxnSpPr>
      <xdr:spPr>
        <a:xfrm flipV="1">
          <a:off x="8750300" y="6321390"/>
          <a:ext cx="889000" cy="49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2626</xdr:rowOff>
    </xdr:from>
    <xdr:to>
      <xdr:col>14</xdr:col>
      <xdr:colOff>79375</xdr:colOff>
      <xdr:row>36</xdr:row>
      <xdr:rowOff>104226</xdr:rowOff>
    </xdr:to>
    <xdr:sp macro="" textlink="">
      <xdr:nvSpPr>
        <xdr:cNvPr id="290" name="フローチャート : 判断 289"/>
        <xdr:cNvSpPr/>
      </xdr:nvSpPr>
      <xdr:spPr>
        <a:xfrm>
          <a:off x="95885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120753</xdr:rowOff>
    </xdr:from>
    <xdr:ext cx="599010" cy="259045"/>
    <xdr:sp macro="" textlink="">
      <xdr:nvSpPr>
        <xdr:cNvPr id="291" name="テキスト ボックス 290"/>
        <xdr:cNvSpPr txBox="1"/>
      </xdr:nvSpPr>
      <xdr:spPr>
        <a:xfrm>
          <a:off x="9339794" y="595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21703</xdr:rowOff>
    </xdr:from>
    <xdr:to>
      <xdr:col>12</xdr:col>
      <xdr:colOff>511175</xdr:colOff>
      <xdr:row>37</xdr:row>
      <xdr:rowOff>26742</xdr:rowOff>
    </xdr:to>
    <xdr:cxnSp macro="">
      <xdr:nvCxnSpPr>
        <xdr:cNvPr id="292" name="直線コネクタ 291"/>
        <xdr:cNvCxnSpPr/>
      </xdr:nvCxnSpPr>
      <xdr:spPr>
        <a:xfrm>
          <a:off x="7861300" y="6365353"/>
          <a:ext cx="889000" cy="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59956</xdr:rowOff>
    </xdr:from>
    <xdr:to>
      <xdr:col>12</xdr:col>
      <xdr:colOff>561975</xdr:colOff>
      <xdr:row>36</xdr:row>
      <xdr:rowOff>161556</xdr:rowOff>
    </xdr:to>
    <xdr:sp macro="" textlink="">
      <xdr:nvSpPr>
        <xdr:cNvPr id="293" name="フローチャート : 判断 292"/>
        <xdr:cNvSpPr/>
      </xdr:nvSpPr>
      <xdr:spPr>
        <a:xfrm>
          <a:off x="8699500" y="623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6633</xdr:rowOff>
    </xdr:from>
    <xdr:ext cx="599010" cy="259045"/>
    <xdr:sp macro="" textlink="">
      <xdr:nvSpPr>
        <xdr:cNvPr id="294" name="テキスト ボックス 293"/>
        <xdr:cNvSpPr txBox="1"/>
      </xdr:nvSpPr>
      <xdr:spPr>
        <a:xfrm>
          <a:off x="8450794" y="60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153,863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21703</xdr:rowOff>
    </xdr:from>
    <xdr:to>
      <xdr:col>11</xdr:col>
      <xdr:colOff>307975</xdr:colOff>
      <xdr:row>37</xdr:row>
      <xdr:rowOff>50118</xdr:rowOff>
    </xdr:to>
    <xdr:cxnSp macro="">
      <xdr:nvCxnSpPr>
        <xdr:cNvPr id="295" name="直線コネクタ 294"/>
        <xdr:cNvCxnSpPr/>
      </xdr:nvCxnSpPr>
      <xdr:spPr>
        <a:xfrm flipV="1">
          <a:off x="6972300" y="6365353"/>
          <a:ext cx="889000" cy="2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90895</xdr:rowOff>
    </xdr:from>
    <xdr:to>
      <xdr:col>11</xdr:col>
      <xdr:colOff>358775</xdr:colOff>
      <xdr:row>37</xdr:row>
      <xdr:rowOff>21045</xdr:rowOff>
    </xdr:to>
    <xdr:sp macro="" textlink="">
      <xdr:nvSpPr>
        <xdr:cNvPr id="296" name="フローチャート : 判断 295"/>
        <xdr:cNvSpPr/>
      </xdr:nvSpPr>
      <xdr:spPr>
        <a:xfrm>
          <a:off x="7810500" y="6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37572</xdr:rowOff>
    </xdr:from>
    <xdr:ext cx="599010" cy="259045"/>
    <xdr:sp macro="" textlink="">
      <xdr:nvSpPr>
        <xdr:cNvPr id="297" name="テキスト ボックス 296"/>
        <xdr:cNvSpPr txBox="1"/>
      </xdr:nvSpPr>
      <xdr:spPr>
        <a:xfrm>
          <a:off x="7561794" y="6038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103769</xdr:rowOff>
    </xdr:from>
    <xdr:to>
      <xdr:col>10</xdr:col>
      <xdr:colOff>155575</xdr:colOff>
      <xdr:row>37</xdr:row>
      <xdr:rowOff>33919</xdr:rowOff>
    </xdr:to>
    <xdr:sp macro="" textlink="">
      <xdr:nvSpPr>
        <xdr:cNvPr id="298" name="フローチャート : 判断 297"/>
        <xdr:cNvSpPr/>
      </xdr:nvSpPr>
      <xdr:spPr>
        <a:xfrm>
          <a:off x="6921500" y="627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50446</xdr:rowOff>
    </xdr:from>
    <xdr:ext cx="599010" cy="259045"/>
    <xdr:sp macro="" textlink="">
      <xdr:nvSpPr>
        <xdr:cNvPr id="299" name="テキスト ボックス 298"/>
        <xdr:cNvSpPr txBox="1"/>
      </xdr:nvSpPr>
      <xdr:spPr>
        <a:xfrm>
          <a:off x="6672794" y="605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140,447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13508</xdr:rowOff>
    </xdr:from>
    <xdr:to>
      <xdr:col>15</xdr:col>
      <xdr:colOff>231775</xdr:colOff>
      <xdr:row>36</xdr:row>
      <xdr:rowOff>115108</xdr:rowOff>
    </xdr:to>
    <xdr:sp macro="" textlink="">
      <xdr:nvSpPr>
        <xdr:cNvPr id="305" name="円/楕円 304"/>
        <xdr:cNvSpPr/>
      </xdr:nvSpPr>
      <xdr:spPr>
        <a:xfrm>
          <a:off x="10426700" y="618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163385</xdr:rowOff>
    </xdr:from>
    <xdr:ext cx="599010" cy="259045"/>
    <xdr:sp macro="" textlink="">
      <xdr:nvSpPr>
        <xdr:cNvPr id="306" name="補助費等該当値テキスト"/>
        <xdr:cNvSpPr txBox="1"/>
      </xdr:nvSpPr>
      <xdr:spPr>
        <a:xfrm>
          <a:off x="10528300" y="616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168,086</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98390</xdr:rowOff>
    </xdr:from>
    <xdr:to>
      <xdr:col>14</xdr:col>
      <xdr:colOff>79375</xdr:colOff>
      <xdr:row>37</xdr:row>
      <xdr:rowOff>28540</xdr:rowOff>
    </xdr:to>
    <xdr:sp macro="" textlink="">
      <xdr:nvSpPr>
        <xdr:cNvPr id="307" name="円/楕円 306"/>
        <xdr:cNvSpPr/>
      </xdr:nvSpPr>
      <xdr:spPr>
        <a:xfrm>
          <a:off x="9588500" y="627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19667</xdr:rowOff>
    </xdr:from>
    <xdr:ext cx="599010" cy="259045"/>
    <xdr:sp macro="" textlink="">
      <xdr:nvSpPr>
        <xdr:cNvPr id="308" name="テキスト ボックス 307"/>
        <xdr:cNvSpPr txBox="1"/>
      </xdr:nvSpPr>
      <xdr:spPr>
        <a:xfrm>
          <a:off x="9339794" y="6363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142,094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147392</xdr:rowOff>
    </xdr:from>
    <xdr:to>
      <xdr:col>12</xdr:col>
      <xdr:colOff>561975</xdr:colOff>
      <xdr:row>37</xdr:row>
      <xdr:rowOff>77542</xdr:rowOff>
    </xdr:to>
    <xdr:sp macro="" textlink="">
      <xdr:nvSpPr>
        <xdr:cNvPr id="309" name="円/楕円 308"/>
        <xdr:cNvSpPr/>
      </xdr:nvSpPr>
      <xdr:spPr>
        <a:xfrm>
          <a:off x="8699500" y="631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68669</xdr:rowOff>
    </xdr:from>
    <xdr:ext cx="599010" cy="259045"/>
    <xdr:sp macro="" textlink="">
      <xdr:nvSpPr>
        <xdr:cNvPr id="310" name="テキスト ボックス 309"/>
        <xdr:cNvSpPr txBox="1"/>
      </xdr:nvSpPr>
      <xdr:spPr>
        <a:xfrm>
          <a:off x="8450794" y="6412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127,089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142353</xdr:rowOff>
    </xdr:from>
    <xdr:to>
      <xdr:col>11</xdr:col>
      <xdr:colOff>358775</xdr:colOff>
      <xdr:row>37</xdr:row>
      <xdr:rowOff>72503</xdr:rowOff>
    </xdr:to>
    <xdr:sp macro="" textlink="">
      <xdr:nvSpPr>
        <xdr:cNvPr id="311" name="円/楕円 310"/>
        <xdr:cNvSpPr/>
      </xdr:nvSpPr>
      <xdr:spPr>
        <a:xfrm>
          <a:off x="7810500" y="631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63630</xdr:rowOff>
    </xdr:from>
    <xdr:ext cx="599010" cy="259045"/>
    <xdr:sp macro="" textlink="">
      <xdr:nvSpPr>
        <xdr:cNvPr id="312" name="テキスト ボックス 311"/>
        <xdr:cNvSpPr txBox="1"/>
      </xdr:nvSpPr>
      <xdr:spPr>
        <a:xfrm>
          <a:off x="7561794" y="6407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128,632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170768</xdr:rowOff>
    </xdr:from>
    <xdr:to>
      <xdr:col>10</xdr:col>
      <xdr:colOff>155575</xdr:colOff>
      <xdr:row>37</xdr:row>
      <xdr:rowOff>100918</xdr:rowOff>
    </xdr:to>
    <xdr:sp macro="" textlink="">
      <xdr:nvSpPr>
        <xdr:cNvPr id="313" name="円/楕円 312"/>
        <xdr:cNvSpPr/>
      </xdr:nvSpPr>
      <xdr:spPr>
        <a:xfrm>
          <a:off x="6921500" y="634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92045</xdr:rowOff>
    </xdr:from>
    <xdr:ext cx="599010" cy="259045"/>
    <xdr:sp macro="" textlink="">
      <xdr:nvSpPr>
        <xdr:cNvPr id="314" name="テキスト ボックス 313"/>
        <xdr:cNvSpPr txBox="1"/>
      </xdr:nvSpPr>
      <xdr:spPr>
        <a:xfrm>
          <a:off x="6672794" y="643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119,931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109445</xdr:rowOff>
    </xdr:from>
    <xdr:to>
      <xdr:col>15</xdr:col>
      <xdr:colOff>180340</xdr:colOff>
      <xdr:row>59</xdr:row>
      <xdr:rowOff>38630</xdr:rowOff>
    </xdr:to>
    <xdr:cxnSp macro="">
      <xdr:nvCxnSpPr>
        <xdr:cNvPr id="338" name="直線コネクタ 337"/>
        <xdr:cNvCxnSpPr/>
      </xdr:nvCxnSpPr>
      <xdr:spPr>
        <a:xfrm flipV="1">
          <a:off x="10475595" y="8853395"/>
          <a:ext cx="1270" cy="130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42457</xdr:rowOff>
    </xdr:from>
    <xdr:ext cx="534377" cy="259045"/>
    <xdr:sp macro="" textlink="">
      <xdr:nvSpPr>
        <xdr:cNvPr id="339" name="普通建設事業費最小値テキスト"/>
        <xdr:cNvSpPr txBox="1"/>
      </xdr:nvSpPr>
      <xdr:spPr>
        <a:xfrm>
          <a:off x="10528300" y="1015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15,275</a:t>
          </a:r>
          <a:endParaRPr kumimoji="1" lang="ja-JP" altLang="en-US" sz="1000" b="1">
            <a:latin typeface="ＭＳ Ｐゴシック"/>
          </a:endParaRPr>
        </a:p>
      </xdr:txBody>
    </xdr:sp>
    <xdr:clientData/>
  </xdr:oneCellAnchor>
  <xdr:twoCellAnchor>
    <xdr:from>
      <xdr:col>15</xdr:col>
      <xdr:colOff>92075</xdr:colOff>
      <xdr:row>59</xdr:row>
      <xdr:rowOff>38630</xdr:rowOff>
    </xdr:from>
    <xdr:to>
      <xdr:col>15</xdr:col>
      <xdr:colOff>269875</xdr:colOff>
      <xdr:row>59</xdr:row>
      <xdr:rowOff>38630</xdr:rowOff>
    </xdr:to>
    <xdr:cxnSp macro="">
      <xdr:nvCxnSpPr>
        <xdr:cNvPr id="340" name="直線コネクタ 339"/>
        <xdr:cNvCxnSpPr/>
      </xdr:nvCxnSpPr>
      <xdr:spPr>
        <a:xfrm>
          <a:off x="10388600" y="1015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56122</xdr:rowOff>
    </xdr:from>
    <xdr:ext cx="690189" cy="259045"/>
    <xdr:sp macro="" textlink="">
      <xdr:nvSpPr>
        <xdr:cNvPr id="341" name="普通建設事業費最大値テキスト"/>
        <xdr:cNvSpPr txBox="1"/>
      </xdr:nvSpPr>
      <xdr:spPr>
        <a:xfrm>
          <a:off x="10528300" y="86286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3,429,408</a:t>
          </a:r>
          <a:endParaRPr kumimoji="1" lang="ja-JP" altLang="en-US" sz="1000" b="1">
            <a:latin typeface="ＭＳ Ｐゴシック"/>
          </a:endParaRPr>
        </a:p>
      </xdr:txBody>
    </xdr:sp>
    <xdr:clientData/>
  </xdr:oneCellAnchor>
  <xdr:twoCellAnchor>
    <xdr:from>
      <xdr:col>15</xdr:col>
      <xdr:colOff>92075</xdr:colOff>
      <xdr:row>51</xdr:row>
      <xdr:rowOff>109445</xdr:rowOff>
    </xdr:from>
    <xdr:to>
      <xdr:col>15</xdr:col>
      <xdr:colOff>269875</xdr:colOff>
      <xdr:row>51</xdr:row>
      <xdr:rowOff>109445</xdr:rowOff>
    </xdr:to>
    <xdr:cxnSp macro="">
      <xdr:nvCxnSpPr>
        <xdr:cNvPr id="342" name="直線コネクタ 341"/>
        <xdr:cNvCxnSpPr/>
      </xdr:nvCxnSpPr>
      <xdr:spPr>
        <a:xfrm>
          <a:off x="10388600" y="8853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118031</xdr:rowOff>
    </xdr:from>
    <xdr:to>
      <xdr:col>15</xdr:col>
      <xdr:colOff>180975</xdr:colOff>
      <xdr:row>58</xdr:row>
      <xdr:rowOff>129970</xdr:rowOff>
    </xdr:to>
    <xdr:cxnSp macro="">
      <xdr:nvCxnSpPr>
        <xdr:cNvPr id="343" name="直線コネクタ 342"/>
        <xdr:cNvCxnSpPr/>
      </xdr:nvCxnSpPr>
      <xdr:spPr>
        <a:xfrm flipV="1">
          <a:off x="9639300" y="10062131"/>
          <a:ext cx="838200" cy="1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69752</xdr:rowOff>
    </xdr:from>
    <xdr:ext cx="599010" cy="259045"/>
    <xdr:sp macro="" textlink="">
      <xdr:nvSpPr>
        <xdr:cNvPr id="344" name="普通建設事業費平均値テキスト"/>
        <xdr:cNvSpPr txBox="1"/>
      </xdr:nvSpPr>
      <xdr:spPr>
        <a:xfrm>
          <a:off x="10528300" y="98424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310,300</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46875</xdr:rowOff>
    </xdr:from>
    <xdr:to>
      <xdr:col>15</xdr:col>
      <xdr:colOff>231775</xdr:colOff>
      <xdr:row>58</xdr:row>
      <xdr:rowOff>148475</xdr:rowOff>
    </xdr:to>
    <xdr:sp macro="" textlink="">
      <xdr:nvSpPr>
        <xdr:cNvPr id="345" name="フローチャート : 判断 344"/>
        <xdr:cNvSpPr/>
      </xdr:nvSpPr>
      <xdr:spPr>
        <a:xfrm>
          <a:off x="104267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129970</xdr:rowOff>
    </xdr:from>
    <xdr:to>
      <xdr:col>14</xdr:col>
      <xdr:colOff>28575</xdr:colOff>
      <xdr:row>58</xdr:row>
      <xdr:rowOff>151492</xdr:rowOff>
    </xdr:to>
    <xdr:cxnSp macro="">
      <xdr:nvCxnSpPr>
        <xdr:cNvPr id="346" name="直線コネクタ 345"/>
        <xdr:cNvCxnSpPr/>
      </xdr:nvCxnSpPr>
      <xdr:spPr>
        <a:xfrm flipV="1">
          <a:off x="8750300" y="10074070"/>
          <a:ext cx="889000" cy="2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55405</xdr:rowOff>
    </xdr:from>
    <xdr:to>
      <xdr:col>14</xdr:col>
      <xdr:colOff>79375</xdr:colOff>
      <xdr:row>58</xdr:row>
      <xdr:rowOff>157005</xdr:rowOff>
    </xdr:to>
    <xdr:sp macro="" textlink="">
      <xdr:nvSpPr>
        <xdr:cNvPr id="347" name="フローチャート : 判断 346"/>
        <xdr:cNvSpPr/>
      </xdr:nvSpPr>
      <xdr:spPr>
        <a:xfrm>
          <a:off x="9588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2082</xdr:rowOff>
    </xdr:from>
    <xdr:ext cx="599010" cy="259045"/>
    <xdr:sp macro="" textlink="">
      <xdr:nvSpPr>
        <xdr:cNvPr id="348" name="テキスト ボックス 347"/>
        <xdr:cNvSpPr txBox="1"/>
      </xdr:nvSpPr>
      <xdr:spPr>
        <a:xfrm>
          <a:off x="9339794" y="977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151492</xdr:rowOff>
    </xdr:from>
    <xdr:to>
      <xdr:col>12</xdr:col>
      <xdr:colOff>511175</xdr:colOff>
      <xdr:row>59</xdr:row>
      <xdr:rowOff>2994</xdr:rowOff>
    </xdr:to>
    <xdr:cxnSp macro="">
      <xdr:nvCxnSpPr>
        <xdr:cNvPr id="349" name="直線コネクタ 348"/>
        <xdr:cNvCxnSpPr/>
      </xdr:nvCxnSpPr>
      <xdr:spPr>
        <a:xfrm flipV="1">
          <a:off x="7861300" y="10095592"/>
          <a:ext cx="889000" cy="2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55163</xdr:rowOff>
    </xdr:from>
    <xdr:to>
      <xdr:col>12</xdr:col>
      <xdr:colOff>561975</xdr:colOff>
      <xdr:row>58</xdr:row>
      <xdr:rowOff>156763</xdr:rowOff>
    </xdr:to>
    <xdr:sp macro="" textlink="">
      <xdr:nvSpPr>
        <xdr:cNvPr id="350" name="フローチャート : 判断 349"/>
        <xdr:cNvSpPr/>
      </xdr:nvSpPr>
      <xdr:spPr>
        <a:xfrm>
          <a:off x="8699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1840</xdr:rowOff>
    </xdr:from>
    <xdr:ext cx="599010" cy="259045"/>
    <xdr:sp macro="" textlink="">
      <xdr:nvSpPr>
        <xdr:cNvPr id="351" name="テキスト ボックス 350"/>
        <xdr:cNvSpPr txBox="1"/>
      </xdr:nvSpPr>
      <xdr:spPr>
        <a:xfrm>
          <a:off x="8450794" y="9774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288,550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170575</xdr:rowOff>
    </xdr:from>
    <xdr:to>
      <xdr:col>11</xdr:col>
      <xdr:colOff>307975</xdr:colOff>
      <xdr:row>59</xdr:row>
      <xdr:rowOff>2994</xdr:rowOff>
    </xdr:to>
    <xdr:cxnSp macro="">
      <xdr:nvCxnSpPr>
        <xdr:cNvPr id="352" name="直線コネクタ 351"/>
        <xdr:cNvCxnSpPr/>
      </xdr:nvCxnSpPr>
      <xdr:spPr>
        <a:xfrm>
          <a:off x="6972300" y="10114675"/>
          <a:ext cx="889000" cy="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74116</xdr:rowOff>
    </xdr:from>
    <xdr:to>
      <xdr:col>11</xdr:col>
      <xdr:colOff>358775</xdr:colOff>
      <xdr:row>59</xdr:row>
      <xdr:rowOff>4266</xdr:rowOff>
    </xdr:to>
    <xdr:sp macro="" textlink="">
      <xdr:nvSpPr>
        <xdr:cNvPr id="353" name="フローチャート : 判断 352"/>
        <xdr:cNvSpPr/>
      </xdr:nvSpPr>
      <xdr:spPr>
        <a:xfrm>
          <a:off x="7810500" y="1001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20793</xdr:rowOff>
    </xdr:from>
    <xdr:ext cx="599010" cy="259045"/>
    <xdr:sp macro="" textlink="">
      <xdr:nvSpPr>
        <xdr:cNvPr id="354" name="テキスト ボックス 353"/>
        <xdr:cNvSpPr txBox="1"/>
      </xdr:nvSpPr>
      <xdr:spPr>
        <a:xfrm>
          <a:off x="7561794" y="9793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238,802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94608</xdr:rowOff>
    </xdr:from>
    <xdr:to>
      <xdr:col>10</xdr:col>
      <xdr:colOff>155575</xdr:colOff>
      <xdr:row>59</xdr:row>
      <xdr:rowOff>24758</xdr:rowOff>
    </xdr:to>
    <xdr:sp macro="" textlink="">
      <xdr:nvSpPr>
        <xdr:cNvPr id="355" name="フローチャート : 判断 354"/>
        <xdr:cNvSpPr/>
      </xdr:nvSpPr>
      <xdr:spPr>
        <a:xfrm>
          <a:off x="6921500" y="1003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41285</xdr:rowOff>
    </xdr:from>
    <xdr:ext cx="599010" cy="259045"/>
    <xdr:sp macro="" textlink="">
      <xdr:nvSpPr>
        <xdr:cNvPr id="356" name="テキスト ボックス 355"/>
        <xdr:cNvSpPr txBox="1"/>
      </xdr:nvSpPr>
      <xdr:spPr>
        <a:xfrm>
          <a:off x="6672794" y="9813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185,018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67231</xdr:rowOff>
    </xdr:from>
    <xdr:to>
      <xdr:col>15</xdr:col>
      <xdr:colOff>231775</xdr:colOff>
      <xdr:row>58</xdr:row>
      <xdr:rowOff>168831</xdr:rowOff>
    </xdr:to>
    <xdr:sp macro="" textlink="">
      <xdr:nvSpPr>
        <xdr:cNvPr id="362" name="円/楕円 361"/>
        <xdr:cNvSpPr/>
      </xdr:nvSpPr>
      <xdr:spPr>
        <a:xfrm>
          <a:off x="10426700" y="1001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25303</xdr:rowOff>
    </xdr:from>
    <xdr:ext cx="599010" cy="259045"/>
    <xdr:sp macro="" textlink="">
      <xdr:nvSpPr>
        <xdr:cNvPr id="363" name="普通建設事業費該当値テキスト"/>
        <xdr:cNvSpPr txBox="1"/>
      </xdr:nvSpPr>
      <xdr:spPr>
        <a:xfrm>
          <a:off x="10528300" y="9969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256,875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79170</xdr:rowOff>
    </xdr:from>
    <xdr:to>
      <xdr:col>14</xdr:col>
      <xdr:colOff>79375</xdr:colOff>
      <xdr:row>59</xdr:row>
      <xdr:rowOff>9320</xdr:rowOff>
    </xdr:to>
    <xdr:sp macro="" textlink="">
      <xdr:nvSpPr>
        <xdr:cNvPr id="364" name="円/楕円 363"/>
        <xdr:cNvSpPr/>
      </xdr:nvSpPr>
      <xdr:spPr>
        <a:xfrm>
          <a:off x="9588500" y="1002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447</xdr:rowOff>
    </xdr:from>
    <xdr:ext cx="599010" cy="259045"/>
    <xdr:sp macro="" textlink="">
      <xdr:nvSpPr>
        <xdr:cNvPr id="365" name="テキスト ボックス 364"/>
        <xdr:cNvSpPr txBox="1"/>
      </xdr:nvSpPr>
      <xdr:spPr>
        <a:xfrm>
          <a:off x="9339794" y="10115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225,539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100692</xdr:rowOff>
    </xdr:from>
    <xdr:to>
      <xdr:col>12</xdr:col>
      <xdr:colOff>561975</xdr:colOff>
      <xdr:row>59</xdr:row>
      <xdr:rowOff>30842</xdr:rowOff>
    </xdr:to>
    <xdr:sp macro="" textlink="">
      <xdr:nvSpPr>
        <xdr:cNvPr id="366" name="円/楕円 365"/>
        <xdr:cNvSpPr/>
      </xdr:nvSpPr>
      <xdr:spPr>
        <a:xfrm>
          <a:off x="8699500" y="1004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59</xdr:row>
      <xdr:rowOff>21969</xdr:rowOff>
    </xdr:from>
    <xdr:ext cx="599010" cy="259045"/>
    <xdr:sp macro="" textlink="">
      <xdr:nvSpPr>
        <xdr:cNvPr id="367" name="テキスト ボックス 366"/>
        <xdr:cNvSpPr txBox="1"/>
      </xdr:nvSpPr>
      <xdr:spPr>
        <a:xfrm>
          <a:off x="8450794" y="10137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169,052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123644</xdr:rowOff>
    </xdr:from>
    <xdr:to>
      <xdr:col>11</xdr:col>
      <xdr:colOff>358775</xdr:colOff>
      <xdr:row>59</xdr:row>
      <xdr:rowOff>53794</xdr:rowOff>
    </xdr:to>
    <xdr:sp macro="" textlink="">
      <xdr:nvSpPr>
        <xdr:cNvPr id="368" name="円/楕円 367"/>
        <xdr:cNvSpPr/>
      </xdr:nvSpPr>
      <xdr:spPr>
        <a:xfrm>
          <a:off x="7810500" y="1006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59</xdr:row>
      <xdr:rowOff>44921</xdr:rowOff>
    </xdr:from>
    <xdr:ext cx="599010" cy="259045"/>
    <xdr:sp macro="" textlink="">
      <xdr:nvSpPr>
        <xdr:cNvPr id="369" name="テキスト ボックス 368"/>
        <xdr:cNvSpPr txBox="1"/>
      </xdr:nvSpPr>
      <xdr:spPr>
        <a:xfrm>
          <a:off x="7561794" y="10160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108,810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119775</xdr:rowOff>
    </xdr:from>
    <xdr:to>
      <xdr:col>10</xdr:col>
      <xdr:colOff>155575</xdr:colOff>
      <xdr:row>59</xdr:row>
      <xdr:rowOff>49925</xdr:rowOff>
    </xdr:to>
    <xdr:sp macro="" textlink="">
      <xdr:nvSpPr>
        <xdr:cNvPr id="370" name="円/楕円 369"/>
        <xdr:cNvSpPr/>
      </xdr:nvSpPr>
      <xdr:spPr>
        <a:xfrm>
          <a:off x="6921500" y="1006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59</xdr:row>
      <xdr:rowOff>41052</xdr:rowOff>
    </xdr:from>
    <xdr:ext cx="599010" cy="259045"/>
    <xdr:sp macro="" textlink="">
      <xdr:nvSpPr>
        <xdr:cNvPr id="371" name="テキスト ボックス 370"/>
        <xdr:cNvSpPr txBox="1"/>
      </xdr:nvSpPr>
      <xdr:spPr>
        <a:xfrm>
          <a:off x="6672794" y="10156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118,964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20,563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5" name="テキスト ボックス 38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87" name="テキスト ボックス 38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89" name="テキスト ボックス 38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1" name="テキスト ボックス 39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78508</xdr:rowOff>
    </xdr:from>
    <xdr:to>
      <xdr:col>15</xdr:col>
      <xdr:colOff>180340</xdr:colOff>
      <xdr:row>78</xdr:row>
      <xdr:rowOff>139700</xdr:rowOff>
    </xdr:to>
    <xdr:cxnSp macro="">
      <xdr:nvCxnSpPr>
        <xdr:cNvPr id="393" name="直線コネクタ 392"/>
        <xdr:cNvCxnSpPr/>
      </xdr:nvCxnSpPr>
      <xdr:spPr>
        <a:xfrm flipV="1">
          <a:off x="10475595" y="12251458"/>
          <a:ext cx="1270" cy="1261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25185</xdr:rowOff>
    </xdr:from>
    <xdr:ext cx="690189" cy="259045"/>
    <xdr:sp macro="" textlink="">
      <xdr:nvSpPr>
        <xdr:cNvPr id="396" name="普通建設事業費 （ うち新規整備　）最大値テキスト"/>
        <xdr:cNvSpPr txBox="1"/>
      </xdr:nvSpPr>
      <xdr:spPr>
        <a:xfrm>
          <a:off x="10528300" y="120266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2,758,842</a:t>
          </a:r>
          <a:endParaRPr kumimoji="1" lang="ja-JP" altLang="en-US" sz="1000" b="1">
            <a:latin typeface="ＭＳ Ｐゴシック"/>
          </a:endParaRPr>
        </a:p>
      </xdr:txBody>
    </xdr:sp>
    <xdr:clientData/>
  </xdr:oneCellAnchor>
  <xdr:twoCellAnchor>
    <xdr:from>
      <xdr:col>15</xdr:col>
      <xdr:colOff>92075</xdr:colOff>
      <xdr:row>71</xdr:row>
      <xdr:rowOff>78508</xdr:rowOff>
    </xdr:from>
    <xdr:to>
      <xdr:col>15</xdr:col>
      <xdr:colOff>269875</xdr:colOff>
      <xdr:row>71</xdr:row>
      <xdr:rowOff>78508</xdr:rowOff>
    </xdr:to>
    <xdr:cxnSp macro="">
      <xdr:nvCxnSpPr>
        <xdr:cNvPr id="397" name="直線コネクタ 396"/>
        <xdr:cNvCxnSpPr/>
      </xdr:nvCxnSpPr>
      <xdr:spPr>
        <a:xfrm>
          <a:off x="10388600" y="12251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57779</xdr:rowOff>
    </xdr:from>
    <xdr:to>
      <xdr:col>15</xdr:col>
      <xdr:colOff>180975</xdr:colOff>
      <xdr:row>78</xdr:row>
      <xdr:rowOff>65390</xdr:rowOff>
    </xdr:to>
    <xdr:cxnSp macro="">
      <xdr:nvCxnSpPr>
        <xdr:cNvPr id="398" name="直線コネクタ 397"/>
        <xdr:cNvCxnSpPr/>
      </xdr:nvCxnSpPr>
      <xdr:spPr>
        <a:xfrm flipV="1">
          <a:off x="9639300" y="13430879"/>
          <a:ext cx="838200" cy="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12597</xdr:rowOff>
    </xdr:from>
    <xdr:ext cx="599010" cy="259045"/>
    <xdr:sp macro="" textlink="">
      <xdr:nvSpPr>
        <xdr:cNvPr id="399" name="普通建設事業費 （ うち新規整備　）平均値テキスト"/>
        <xdr:cNvSpPr txBox="1"/>
      </xdr:nvSpPr>
      <xdr:spPr>
        <a:xfrm>
          <a:off x="10528300" y="13385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119,707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34170</xdr:rowOff>
    </xdr:from>
    <xdr:to>
      <xdr:col>15</xdr:col>
      <xdr:colOff>231775</xdr:colOff>
      <xdr:row>78</xdr:row>
      <xdr:rowOff>135770</xdr:rowOff>
    </xdr:to>
    <xdr:sp macro="" textlink="">
      <xdr:nvSpPr>
        <xdr:cNvPr id="400" name="フローチャート : 判断 399"/>
        <xdr:cNvSpPr/>
      </xdr:nvSpPr>
      <xdr:spPr>
        <a:xfrm>
          <a:off x="10426700" y="134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65390</xdr:rowOff>
    </xdr:from>
    <xdr:to>
      <xdr:col>14</xdr:col>
      <xdr:colOff>28575</xdr:colOff>
      <xdr:row>78</xdr:row>
      <xdr:rowOff>88776</xdr:rowOff>
    </xdr:to>
    <xdr:cxnSp macro="">
      <xdr:nvCxnSpPr>
        <xdr:cNvPr id="401" name="直線コネクタ 400"/>
        <xdr:cNvCxnSpPr/>
      </xdr:nvCxnSpPr>
      <xdr:spPr>
        <a:xfrm flipV="1">
          <a:off x="8750300" y="13438490"/>
          <a:ext cx="889000" cy="2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32522</xdr:rowOff>
    </xdr:from>
    <xdr:to>
      <xdr:col>14</xdr:col>
      <xdr:colOff>79375</xdr:colOff>
      <xdr:row>78</xdr:row>
      <xdr:rowOff>134122</xdr:rowOff>
    </xdr:to>
    <xdr:sp macro="" textlink="">
      <xdr:nvSpPr>
        <xdr:cNvPr id="402" name="フローチャート : 判断 401"/>
        <xdr:cNvSpPr/>
      </xdr:nvSpPr>
      <xdr:spPr>
        <a:xfrm>
          <a:off x="9588500" y="1340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125249</xdr:rowOff>
    </xdr:from>
    <xdr:ext cx="599010" cy="259045"/>
    <xdr:sp macro="" textlink="">
      <xdr:nvSpPr>
        <xdr:cNvPr id="403" name="テキスト ボックス 402"/>
        <xdr:cNvSpPr txBox="1"/>
      </xdr:nvSpPr>
      <xdr:spPr>
        <a:xfrm>
          <a:off x="9339794" y="13498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30586</xdr:rowOff>
    </xdr:from>
    <xdr:to>
      <xdr:col>12</xdr:col>
      <xdr:colOff>561975</xdr:colOff>
      <xdr:row>78</xdr:row>
      <xdr:rowOff>132186</xdr:rowOff>
    </xdr:to>
    <xdr:sp macro="" textlink="">
      <xdr:nvSpPr>
        <xdr:cNvPr id="404" name="フローチャート : 判断 403"/>
        <xdr:cNvSpPr/>
      </xdr:nvSpPr>
      <xdr:spPr>
        <a:xfrm>
          <a:off x="8699500" y="1340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148713</xdr:rowOff>
    </xdr:from>
    <xdr:ext cx="599010" cy="259045"/>
    <xdr:sp macro="" textlink="">
      <xdr:nvSpPr>
        <xdr:cNvPr id="405" name="テキスト ボックス 404"/>
        <xdr:cNvSpPr txBox="1"/>
      </xdr:nvSpPr>
      <xdr:spPr>
        <a:xfrm>
          <a:off x="8450794" y="1317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127,547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6979</xdr:rowOff>
    </xdr:from>
    <xdr:to>
      <xdr:col>15</xdr:col>
      <xdr:colOff>231775</xdr:colOff>
      <xdr:row>78</xdr:row>
      <xdr:rowOff>108579</xdr:rowOff>
    </xdr:to>
    <xdr:sp macro="" textlink="">
      <xdr:nvSpPr>
        <xdr:cNvPr id="411" name="円/楕円 410"/>
        <xdr:cNvSpPr/>
      </xdr:nvSpPr>
      <xdr:spPr>
        <a:xfrm>
          <a:off x="10426700" y="1338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137806</xdr:rowOff>
    </xdr:from>
    <xdr:ext cx="599010" cy="259045"/>
    <xdr:sp macro="" textlink="">
      <xdr:nvSpPr>
        <xdr:cNvPr id="412" name="普通建設事業費 （ うち新規整備　）該当値テキスト"/>
        <xdr:cNvSpPr txBox="1"/>
      </xdr:nvSpPr>
      <xdr:spPr>
        <a:xfrm>
          <a:off x="10528300" y="13168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179,180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14590</xdr:rowOff>
    </xdr:from>
    <xdr:to>
      <xdr:col>14</xdr:col>
      <xdr:colOff>79375</xdr:colOff>
      <xdr:row>78</xdr:row>
      <xdr:rowOff>116190</xdr:rowOff>
    </xdr:to>
    <xdr:sp macro="" textlink="">
      <xdr:nvSpPr>
        <xdr:cNvPr id="413" name="円/楕円 412"/>
        <xdr:cNvSpPr/>
      </xdr:nvSpPr>
      <xdr:spPr>
        <a:xfrm>
          <a:off x="9588500" y="1338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132717</xdr:rowOff>
    </xdr:from>
    <xdr:ext cx="599010" cy="259045"/>
    <xdr:sp macro="" textlink="">
      <xdr:nvSpPr>
        <xdr:cNvPr id="414" name="テキスト ボックス 413"/>
        <xdr:cNvSpPr txBox="1"/>
      </xdr:nvSpPr>
      <xdr:spPr>
        <a:xfrm>
          <a:off x="9339794" y="13162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162,534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37976</xdr:rowOff>
    </xdr:from>
    <xdr:to>
      <xdr:col>12</xdr:col>
      <xdr:colOff>561975</xdr:colOff>
      <xdr:row>78</xdr:row>
      <xdr:rowOff>139576</xdr:rowOff>
    </xdr:to>
    <xdr:sp macro="" textlink="">
      <xdr:nvSpPr>
        <xdr:cNvPr id="415" name="円/楕円 414"/>
        <xdr:cNvSpPr/>
      </xdr:nvSpPr>
      <xdr:spPr>
        <a:xfrm>
          <a:off x="8699500" y="1341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78</xdr:row>
      <xdr:rowOff>130703</xdr:rowOff>
    </xdr:from>
    <xdr:ext cx="599010" cy="259045"/>
    <xdr:sp macro="" textlink="">
      <xdr:nvSpPr>
        <xdr:cNvPr id="416" name="テキスト ボックス 415"/>
        <xdr:cNvSpPr txBox="1"/>
      </xdr:nvSpPr>
      <xdr:spPr>
        <a:xfrm>
          <a:off x="8450794" y="13503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111,383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7" name="正方形/長方形 41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8" name="正方形/長方形 41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9" name="正方形/長方形 41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0" name="正方形/長方形 41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1" name="正方形/長方形 42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2" name="正方形/長方形 42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3" name="正方形/長方形 42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27,841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4" name="正方形/長方形 42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5" name="テキスト ボックス 42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6" name="直線コネクタ 42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7" name="直線コネクタ 42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28" name="テキスト ボックス 42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9" name="直線コネクタ 42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0" name="テキスト ボックス 42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1" name="直線コネクタ 43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32" name="テキスト ボックス 431"/>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3" name="直線コネクタ 43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34" name="テキスト ボックス 433"/>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5" name="直線コネクタ 43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36" name="テキスト ボックス 435"/>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38" name="テキスト ボックス 43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29403</xdr:rowOff>
    </xdr:from>
    <xdr:to>
      <xdr:col>15</xdr:col>
      <xdr:colOff>180340</xdr:colOff>
      <xdr:row>99</xdr:row>
      <xdr:rowOff>44450</xdr:rowOff>
    </xdr:to>
    <xdr:cxnSp macro="">
      <xdr:nvCxnSpPr>
        <xdr:cNvPr id="440" name="直線コネクタ 439"/>
        <xdr:cNvCxnSpPr/>
      </xdr:nvCxnSpPr>
      <xdr:spPr>
        <a:xfrm flipV="1">
          <a:off x="10475595" y="15631353"/>
          <a:ext cx="1270" cy="1386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1"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2" name="直線コネクタ 441"/>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147530</xdr:rowOff>
    </xdr:from>
    <xdr:ext cx="690189" cy="259045"/>
    <xdr:sp macro="" textlink="">
      <xdr:nvSpPr>
        <xdr:cNvPr id="443" name="普通建設事業費 （ うち更新整備　）最大値テキスト"/>
        <xdr:cNvSpPr txBox="1"/>
      </xdr:nvSpPr>
      <xdr:spPr>
        <a:xfrm>
          <a:off x="10528300" y="154065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1,819,747</a:t>
          </a:r>
          <a:endParaRPr kumimoji="1" lang="ja-JP" altLang="en-US" sz="1000" b="1">
            <a:latin typeface="ＭＳ Ｐゴシック"/>
          </a:endParaRPr>
        </a:p>
      </xdr:txBody>
    </xdr:sp>
    <xdr:clientData/>
  </xdr:oneCellAnchor>
  <xdr:twoCellAnchor>
    <xdr:from>
      <xdr:col>15</xdr:col>
      <xdr:colOff>92075</xdr:colOff>
      <xdr:row>91</xdr:row>
      <xdr:rowOff>29403</xdr:rowOff>
    </xdr:from>
    <xdr:to>
      <xdr:col>15</xdr:col>
      <xdr:colOff>269875</xdr:colOff>
      <xdr:row>91</xdr:row>
      <xdr:rowOff>29403</xdr:rowOff>
    </xdr:to>
    <xdr:cxnSp macro="">
      <xdr:nvCxnSpPr>
        <xdr:cNvPr id="444" name="直線コネクタ 443"/>
        <xdr:cNvCxnSpPr/>
      </xdr:nvCxnSpPr>
      <xdr:spPr>
        <a:xfrm>
          <a:off x="10388600" y="1563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17059</xdr:rowOff>
    </xdr:from>
    <xdr:to>
      <xdr:col>15</xdr:col>
      <xdr:colOff>180975</xdr:colOff>
      <xdr:row>99</xdr:row>
      <xdr:rowOff>23239</xdr:rowOff>
    </xdr:to>
    <xdr:cxnSp macro="">
      <xdr:nvCxnSpPr>
        <xdr:cNvPr id="445" name="直線コネクタ 444"/>
        <xdr:cNvCxnSpPr/>
      </xdr:nvCxnSpPr>
      <xdr:spPr>
        <a:xfrm flipV="1">
          <a:off x="9639300" y="16990609"/>
          <a:ext cx="838200" cy="6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67685</xdr:rowOff>
    </xdr:from>
    <xdr:ext cx="599010" cy="259045"/>
    <xdr:sp macro="" textlink="">
      <xdr:nvSpPr>
        <xdr:cNvPr id="446" name="普通建設事業費 （ うち更新整備　）平均値テキスト"/>
        <xdr:cNvSpPr txBox="1"/>
      </xdr:nvSpPr>
      <xdr:spPr>
        <a:xfrm>
          <a:off x="10528300" y="166983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157,864</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44808</xdr:rowOff>
    </xdr:from>
    <xdr:to>
      <xdr:col>15</xdr:col>
      <xdr:colOff>231775</xdr:colOff>
      <xdr:row>98</xdr:row>
      <xdr:rowOff>146408</xdr:rowOff>
    </xdr:to>
    <xdr:sp macro="" textlink="">
      <xdr:nvSpPr>
        <xdr:cNvPr id="447" name="フローチャート : 判断 446"/>
        <xdr:cNvSpPr/>
      </xdr:nvSpPr>
      <xdr:spPr>
        <a:xfrm>
          <a:off x="10426700" y="1684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9145</xdr:rowOff>
    </xdr:from>
    <xdr:to>
      <xdr:col>14</xdr:col>
      <xdr:colOff>28575</xdr:colOff>
      <xdr:row>99</xdr:row>
      <xdr:rowOff>23239</xdr:rowOff>
    </xdr:to>
    <xdr:cxnSp macro="">
      <xdr:nvCxnSpPr>
        <xdr:cNvPr id="448" name="直線コネクタ 447"/>
        <xdr:cNvCxnSpPr/>
      </xdr:nvCxnSpPr>
      <xdr:spPr>
        <a:xfrm>
          <a:off x="8750300" y="16982695"/>
          <a:ext cx="889000" cy="14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65433</xdr:rowOff>
    </xdr:from>
    <xdr:to>
      <xdr:col>14</xdr:col>
      <xdr:colOff>79375</xdr:colOff>
      <xdr:row>98</xdr:row>
      <xdr:rowOff>167033</xdr:rowOff>
    </xdr:to>
    <xdr:sp macro="" textlink="">
      <xdr:nvSpPr>
        <xdr:cNvPr id="449" name="フローチャート : 判断 448"/>
        <xdr:cNvSpPr/>
      </xdr:nvSpPr>
      <xdr:spPr>
        <a:xfrm>
          <a:off x="9588500" y="1686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12110</xdr:rowOff>
    </xdr:from>
    <xdr:ext cx="599010" cy="259045"/>
    <xdr:sp macro="" textlink="">
      <xdr:nvSpPr>
        <xdr:cNvPr id="450" name="テキスト ボックス 449"/>
        <xdr:cNvSpPr txBox="1"/>
      </xdr:nvSpPr>
      <xdr:spPr>
        <a:xfrm>
          <a:off x="9339794" y="16642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64272</xdr:rowOff>
    </xdr:from>
    <xdr:to>
      <xdr:col>12</xdr:col>
      <xdr:colOff>561975</xdr:colOff>
      <xdr:row>98</xdr:row>
      <xdr:rowOff>165872</xdr:rowOff>
    </xdr:to>
    <xdr:sp macro="" textlink="">
      <xdr:nvSpPr>
        <xdr:cNvPr id="451" name="フローチャート : 判断 450"/>
        <xdr:cNvSpPr/>
      </xdr:nvSpPr>
      <xdr:spPr>
        <a:xfrm>
          <a:off x="8699500" y="16866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10949</xdr:rowOff>
    </xdr:from>
    <xdr:ext cx="599010" cy="259045"/>
    <xdr:sp macro="" textlink="">
      <xdr:nvSpPr>
        <xdr:cNvPr id="452" name="テキスト ボックス 451"/>
        <xdr:cNvSpPr txBox="1"/>
      </xdr:nvSpPr>
      <xdr:spPr>
        <a:xfrm>
          <a:off x="8450794" y="16641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132,320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137709</xdr:rowOff>
    </xdr:from>
    <xdr:to>
      <xdr:col>15</xdr:col>
      <xdr:colOff>231775</xdr:colOff>
      <xdr:row>99</xdr:row>
      <xdr:rowOff>67859</xdr:rowOff>
    </xdr:to>
    <xdr:sp macro="" textlink="">
      <xdr:nvSpPr>
        <xdr:cNvPr id="458" name="円/楕円 457"/>
        <xdr:cNvSpPr/>
      </xdr:nvSpPr>
      <xdr:spPr>
        <a:xfrm>
          <a:off x="10426700" y="1693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52636</xdr:rowOff>
    </xdr:from>
    <xdr:ext cx="534377" cy="259045"/>
    <xdr:sp macro="" textlink="">
      <xdr:nvSpPr>
        <xdr:cNvPr id="459" name="普通建設事業費 （ うち更新整備　）該当値テキスト"/>
        <xdr:cNvSpPr txBox="1"/>
      </xdr:nvSpPr>
      <xdr:spPr>
        <a:xfrm>
          <a:off x="10528300" y="16854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35,946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143889</xdr:rowOff>
    </xdr:from>
    <xdr:to>
      <xdr:col>14</xdr:col>
      <xdr:colOff>79375</xdr:colOff>
      <xdr:row>99</xdr:row>
      <xdr:rowOff>74039</xdr:rowOff>
    </xdr:to>
    <xdr:sp macro="" textlink="">
      <xdr:nvSpPr>
        <xdr:cNvPr id="460" name="円/楕円 459"/>
        <xdr:cNvSpPr/>
      </xdr:nvSpPr>
      <xdr:spPr>
        <a:xfrm>
          <a:off x="9588500" y="1694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65166</xdr:rowOff>
    </xdr:from>
    <xdr:ext cx="534377" cy="259045"/>
    <xdr:sp macro="" textlink="">
      <xdr:nvSpPr>
        <xdr:cNvPr id="461" name="テキスト ボックス 460"/>
        <xdr:cNvSpPr txBox="1"/>
      </xdr:nvSpPr>
      <xdr:spPr>
        <a:xfrm>
          <a:off x="9372111" y="1703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27,836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129795</xdr:rowOff>
    </xdr:from>
    <xdr:to>
      <xdr:col>12</xdr:col>
      <xdr:colOff>561975</xdr:colOff>
      <xdr:row>99</xdr:row>
      <xdr:rowOff>59945</xdr:rowOff>
    </xdr:to>
    <xdr:sp macro="" textlink="">
      <xdr:nvSpPr>
        <xdr:cNvPr id="462" name="円/楕円 461"/>
        <xdr:cNvSpPr/>
      </xdr:nvSpPr>
      <xdr:spPr>
        <a:xfrm>
          <a:off x="8699500" y="1693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51072</xdr:rowOff>
    </xdr:from>
    <xdr:ext cx="534377" cy="259045"/>
    <xdr:sp macro="" textlink="">
      <xdr:nvSpPr>
        <xdr:cNvPr id="463" name="テキスト ボックス 462"/>
        <xdr:cNvSpPr txBox="1"/>
      </xdr:nvSpPr>
      <xdr:spPr>
        <a:xfrm>
          <a:off x="8483111" y="17024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46,331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74" name="直線コネクタ 47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75" name="テキスト ボックス 47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76" name="直線コネクタ 47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477" name="テキスト ボックス 476"/>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78" name="直線コネクタ 47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479" name="テキスト ボックス 47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0" name="直線コネクタ 47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481" name="テキスト ボックス 48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2" name="直線コネクタ 48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483" name="テキスト ボックス 48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84" name="直線コネクタ 48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29</xdr:row>
      <xdr:rowOff>38299</xdr:rowOff>
    </xdr:from>
    <xdr:ext cx="685572" cy="259045"/>
    <xdr:sp macro="" textlink="">
      <xdr:nvSpPr>
        <xdr:cNvPr id="485" name="テキスト ボックス 484"/>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27</xdr:row>
      <xdr:rowOff>54627</xdr:rowOff>
    </xdr:from>
    <xdr:ext cx="685572" cy="259045"/>
    <xdr:sp macro="" textlink="">
      <xdr:nvSpPr>
        <xdr:cNvPr id="487" name="テキスト ボックス 48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24009</xdr:rowOff>
    </xdr:from>
    <xdr:to>
      <xdr:col>23</xdr:col>
      <xdr:colOff>516889</xdr:colOff>
      <xdr:row>39</xdr:row>
      <xdr:rowOff>98878</xdr:rowOff>
    </xdr:to>
    <xdr:cxnSp macro="">
      <xdr:nvCxnSpPr>
        <xdr:cNvPr id="489" name="直線コネクタ 488"/>
        <xdr:cNvCxnSpPr/>
      </xdr:nvCxnSpPr>
      <xdr:spPr>
        <a:xfrm flipV="1">
          <a:off x="16317595" y="5338959"/>
          <a:ext cx="1269" cy="144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135686</xdr:rowOff>
    </xdr:from>
    <xdr:ext cx="249299" cy="259045"/>
    <xdr:sp macro="" textlink="">
      <xdr:nvSpPr>
        <xdr:cNvPr id="490" name="災害復旧事業費最小値テキスト"/>
        <xdr:cNvSpPr txBox="1"/>
      </xdr:nvSpPr>
      <xdr:spPr>
        <a:xfrm>
          <a:off x="16370300" y="6822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1" name="直線コネクタ 49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142136</xdr:rowOff>
    </xdr:from>
    <xdr:ext cx="599010" cy="259045"/>
    <xdr:sp macro="" textlink="">
      <xdr:nvSpPr>
        <xdr:cNvPr id="492" name="災害復旧事業費最大値テキスト"/>
        <xdr:cNvSpPr txBox="1"/>
      </xdr:nvSpPr>
      <xdr:spPr>
        <a:xfrm>
          <a:off x="16370300" y="511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31</xdr:row>
      <xdr:rowOff>24009</xdr:rowOff>
    </xdr:from>
    <xdr:to>
      <xdr:col>23</xdr:col>
      <xdr:colOff>606425</xdr:colOff>
      <xdr:row>31</xdr:row>
      <xdr:rowOff>24009</xdr:rowOff>
    </xdr:to>
    <xdr:cxnSp macro="">
      <xdr:nvCxnSpPr>
        <xdr:cNvPr id="493" name="直線コネクタ 492"/>
        <xdr:cNvCxnSpPr/>
      </xdr:nvCxnSpPr>
      <xdr:spPr>
        <a:xfrm>
          <a:off x="16230600" y="5338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494" name="直線コネクタ 493"/>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53136</xdr:rowOff>
    </xdr:from>
    <xdr:ext cx="534377" cy="259045"/>
    <xdr:sp macro="" textlink="">
      <xdr:nvSpPr>
        <xdr:cNvPr id="495" name="災害復旧事業費平均値テキスト"/>
        <xdr:cNvSpPr txBox="1"/>
      </xdr:nvSpPr>
      <xdr:spPr>
        <a:xfrm>
          <a:off x="16370300" y="6568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10,913</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30259</xdr:rowOff>
    </xdr:from>
    <xdr:to>
      <xdr:col>23</xdr:col>
      <xdr:colOff>568325</xdr:colOff>
      <xdr:row>39</xdr:row>
      <xdr:rowOff>131859</xdr:rowOff>
    </xdr:to>
    <xdr:sp macro="" textlink="">
      <xdr:nvSpPr>
        <xdr:cNvPr id="496" name="フローチャート : 判断 495"/>
        <xdr:cNvSpPr/>
      </xdr:nvSpPr>
      <xdr:spPr>
        <a:xfrm>
          <a:off x="162687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98878</xdr:rowOff>
    </xdr:from>
    <xdr:to>
      <xdr:col>22</xdr:col>
      <xdr:colOff>365125</xdr:colOff>
      <xdr:row>39</xdr:row>
      <xdr:rowOff>98878</xdr:rowOff>
    </xdr:to>
    <xdr:cxnSp macro="">
      <xdr:nvCxnSpPr>
        <xdr:cNvPr id="497" name="直線コネクタ 496"/>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20521</xdr:rowOff>
    </xdr:from>
    <xdr:to>
      <xdr:col>22</xdr:col>
      <xdr:colOff>415925</xdr:colOff>
      <xdr:row>39</xdr:row>
      <xdr:rowOff>122121</xdr:rowOff>
    </xdr:to>
    <xdr:sp macro="" textlink="">
      <xdr:nvSpPr>
        <xdr:cNvPr id="498" name="フローチャート : 判断 497"/>
        <xdr:cNvSpPr/>
      </xdr:nvSpPr>
      <xdr:spPr>
        <a:xfrm>
          <a:off x="15430500" y="670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138648</xdr:rowOff>
    </xdr:from>
    <xdr:ext cx="534377" cy="259045"/>
    <xdr:sp macro="" textlink="">
      <xdr:nvSpPr>
        <xdr:cNvPr id="499" name="テキスト ボックス 498"/>
        <xdr:cNvSpPr txBox="1"/>
      </xdr:nvSpPr>
      <xdr:spPr>
        <a:xfrm>
          <a:off x="15214111" y="648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75447</xdr:rowOff>
    </xdr:from>
    <xdr:to>
      <xdr:col>21</xdr:col>
      <xdr:colOff>161925</xdr:colOff>
      <xdr:row>39</xdr:row>
      <xdr:rowOff>98878</xdr:rowOff>
    </xdr:to>
    <xdr:cxnSp macro="">
      <xdr:nvCxnSpPr>
        <xdr:cNvPr id="500" name="直線コネクタ 499"/>
        <xdr:cNvCxnSpPr/>
      </xdr:nvCxnSpPr>
      <xdr:spPr>
        <a:xfrm>
          <a:off x="13703300" y="6761997"/>
          <a:ext cx="889000" cy="2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24832</xdr:rowOff>
    </xdr:from>
    <xdr:to>
      <xdr:col>21</xdr:col>
      <xdr:colOff>212725</xdr:colOff>
      <xdr:row>39</xdr:row>
      <xdr:rowOff>126432</xdr:rowOff>
    </xdr:to>
    <xdr:sp macro="" textlink="">
      <xdr:nvSpPr>
        <xdr:cNvPr id="501" name="フローチャート : 判断 500"/>
        <xdr:cNvSpPr/>
      </xdr:nvSpPr>
      <xdr:spPr>
        <a:xfrm>
          <a:off x="14541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142959</xdr:rowOff>
    </xdr:from>
    <xdr:ext cx="534377" cy="259045"/>
    <xdr:sp macro="" textlink="">
      <xdr:nvSpPr>
        <xdr:cNvPr id="502" name="テキスト ボックス 501"/>
        <xdr:cNvSpPr txBox="1"/>
      </xdr:nvSpPr>
      <xdr:spPr>
        <a:xfrm>
          <a:off x="14325111" y="6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64592</xdr:rowOff>
    </xdr:from>
    <xdr:to>
      <xdr:col>19</xdr:col>
      <xdr:colOff>644525</xdr:colOff>
      <xdr:row>39</xdr:row>
      <xdr:rowOff>75447</xdr:rowOff>
    </xdr:to>
    <xdr:cxnSp macro="">
      <xdr:nvCxnSpPr>
        <xdr:cNvPr id="503" name="直線コネクタ 502"/>
        <xdr:cNvCxnSpPr/>
      </xdr:nvCxnSpPr>
      <xdr:spPr>
        <a:xfrm>
          <a:off x="12814300" y="6751142"/>
          <a:ext cx="889000" cy="10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22469</xdr:rowOff>
    </xdr:from>
    <xdr:to>
      <xdr:col>20</xdr:col>
      <xdr:colOff>9525</xdr:colOff>
      <xdr:row>39</xdr:row>
      <xdr:rowOff>124069</xdr:rowOff>
    </xdr:to>
    <xdr:sp macro="" textlink="">
      <xdr:nvSpPr>
        <xdr:cNvPr id="504" name="フローチャート : 判断 503"/>
        <xdr:cNvSpPr/>
      </xdr:nvSpPr>
      <xdr:spPr>
        <a:xfrm>
          <a:off x="13652500" y="670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140596</xdr:rowOff>
    </xdr:from>
    <xdr:ext cx="534377" cy="259045"/>
    <xdr:sp macro="" textlink="">
      <xdr:nvSpPr>
        <xdr:cNvPr id="505" name="テキスト ボックス 504"/>
        <xdr:cNvSpPr txBox="1"/>
      </xdr:nvSpPr>
      <xdr:spPr>
        <a:xfrm>
          <a:off x="13436111" y="648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7200</xdr:rowOff>
    </xdr:from>
    <xdr:to>
      <xdr:col>18</xdr:col>
      <xdr:colOff>492125</xdr:colOff>
      <xdr:row>39</xdr:row>
      <xdr:rowOff>108800</xdr:rowOff>
    </xdr:to>
    <xdr:sp macro="" textlink="">
      <xdr:nvSpPr>
        <xdr:cNvPr id="506" name="フローチャート : 判断 505"/>
        <xdr:cNvSpPr/>
      </xdr:nvSpPr>
      <xdr:spPr>
        <a:xfrm>
          <a:off x="12763500" y="669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125327</xdr:rowOff>
    </xdr:from>
    <xdr:ext cx="534377" cy="259045"/>
    <xdr:sp macro="" textlink="">
      <xdr:nvSpPr>
        <xdr:cNvPr id="507" name="テキスト ボックス 506"/>
        <xdr:cNvSpPr txBox="1"/>
      </xdr:nvSpPr>
      <xdr:spPr>
        <a:xfrm>
          <a:off x="12547111" y="6468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13" name="円/楕円 512"/>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39</xdr:row>
      <xdr:rowOff>8686</xdr:rowOff>
    </xdr:from>
    <xdr:ext cx="249299" cy="259045"/>
    <xdr:sp macro="" textlink="">
      <xdr:nvSpPr>
        <xdr:cNvPr id="514" name="災害復旧事業費該当値テキスト"/>
        <xdr:cNvSpPr txBox="1"/>
      </xdr:nvSpPr>
      <xdr:spPr>
        <a:xfrm>
          <a:off x="16370300" y="6695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15" name="円/楕円 514"/>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16" name="テキスト ボックス 515"/>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17" name="円/楕円 516"/>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18" name="テキスト ボックス 517"/>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24647</xdr:rowOff>
    </xdr:from>
    <xdr:to>
      <xdr:col>20</xdr:col>
      <xdr:colOff>9525</xdr:colOff>
      <xdr:row>39</xdr:row>
      <xdr:rowOff>126247</xdr:rowOff>
    </xdr:to>
    <xdr:sp macro="" textlink="">
      <xdr:nvSpPr>
        <xdr:cNvPr id="519" name="円/楕円 518"/>
        <xdr:cNvSpPr/>
      </xdr:nvSpPr>
      <xdr:spPr>
        <a:xfrm>
          <a:off x="13652500" y="671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117374</xdr:rowOff>
    </xdr:from>
    <xdr:ext cx="534377" cy="259045"/>
    <xdr:sp macro="" textlink="">
      <xdr:nvSpPr>
        <xdr:cNvPr id="520" name="テキスト ボックス 519"/>
        <xdr:cNvSpPr txBox="1"/>
      </xdr:nvSpPr>
      <xdr:spPr>
        <a:xfrm>
          <a:off x="13436111" y="680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14,350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13792</xdr:rowOff>
    </xdr:from>
    <xdr:to>
      <xdr:col>18</xdr:col>
      <xdr:colOff>492125</xdr:colOff>
      <xdr:row>39</xdr:row>
      <xdr:rowOff>115392</xdr:rowOff>
    </xdr:to>
    <xdr:sp macro="" textlink="">
      <xdr:nvSpPr>
        <xdr:cNvPr id="521" name="円/楕円 520"/>
        <xdr:cNvSpPr/>
      </xdr:nvSpPr>
      <xdr:spPr>
        <a:xfrm>
          <a:off x="12763500" y="670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106519</xdr:rowOff>
    </xdr:from>
    <xdr:ext cx="534377" cy="259045"/>
    <xdr:sp macro="" textlink="">
      <xdr:nvSpPr>
        <xdr:cNvPr id="522" name="テキスト ボックス 521"/>
        <xdr:cNvSpPr txBox="1"/>
      </xdr:nvSpPr>
      <xdr:spPr>
        <a:xfrm>
          <a:off x="12547111" y="679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20,998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3" name="直線コネクタ 53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4" name="テキスト ボックス 53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5" name="直線コネクタ 53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35577</xdr:rowOff>
    </xdr:from>
    <xdr:ext cx="248786" cy="259045"/>
    <xdr:sp macro="" textlink="">
      <xdr:nvSpPr>
        <xdr:cNvPr id="536" name="テキスト ボックス 535"/>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38" name="テキスト ボックス 537"/>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9" name="直線コネクタ 53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0" name="テキスト ボックス 539"/>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1" name="直線コネクタ 54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92727</xdr:rowOff>
    </xdr:from>
    <xdr:ext cx="312906" cy="259045"/>
    <xdr:sp macro="" textlink="">
      <xdr:nvSpPr>
        <xdr:cNvPr id="542" name="テキスト ボックス 541"/>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44" name="テキスト ボックス 543"/>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44450</xdr:rowOff>
    </xdr:from>
    <xdr:to>
      <xdr:col>23</xdr:col>
      <xdr:colOff>516889</xdr:colOff>
      <xdr:row>59</xdr:row>
      <xdr:rowOff>44450</xdr:rowOff>
    </xdr:to>
    <xdr:cxnSp macro="">
      <xdr:nvCxnSpPr>
        <xdr:cNvPr id="546" name="直線コネクタ 545"/>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47"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8" name="直線コネクタ 547"/>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86377</xdr:rowOff>
    </xdr:from>
    <xdr:ext cx="249299" cy="259045"/>
    <xdr:sp macro="" textlink="">
      <xdr:nvSpPr>
        <xdr:cNvPr id="549"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0" name="直線コネクタ 54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1" name="直線コネクタ 550"/>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143527</xdr:rowOff>
    </xdr:from>
    <xdr:ext cx="249299" cy="259045"/>
    <xdr:sp macro="" textlink="">
      <xdr:nvSpPr>
        <xdr:cNvPr id="552"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53" name="フローチャート : 判断 552"/>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4" name="直線コネクタ 553"/>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5" name="フローチャート : 判断 554"/>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6" name="テキスト ボックス 555"/>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57" name="直線コネクタ 556"/>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58" name="フローチャート : 判断 557"/>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59" name="テキスト ボックス 558"/>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0" name="直線コネクタ 559"/>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1" name="フローチャート : 判断 560"/>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2" name="テキスト ボックス 561"/>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165100</xdr:rowOff>
    </xdr:from>
    <xdr:to>
      <xdr:col>18</xdr:col>
      <xdr:colOff>492125</xdr:colOff>
      <xdr:row>51</xdr:row>
      <xdr:rowOff>95250</xdr:rowOff>
    </xdr:to>
    <xdr:sp macro="" textlink="">
      <xdr:nvSpPr>
        <xdr:cNvPr id="563" name="フローチャート : 判断 562"/>
        <xdr:cNvSpPr/>
      </xdr:nvSpPr>
      <xdr:spPr>
        <a:xfrm>
          <a:off x="12763500" y="873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49</xdr:row>
      <xdr:rowOff>111777</xdr:rowOff>
    </xdr:from>
    <xdr:ext cx="313932" cy="259045"/>
    <xdr:sp macro="" textlink="">
      <xdr:nvSpPr>
        <xdr:cNvPr id="564" name="テキスト ボックス 563"/>
        <xdr:cNvSpPr txBox="1"/>
      </xdr:nvSpPr>
      <xdr:spPr>
        <a:xfrm>
          <a:off x="12657333" y="8512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0" name="円/楕円 569"/>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29227</xdr:rowOff>
    </xdr:from>
    <xdr:ext cx="249299" cy="259045"/>
    <xdr:sp macro="" textlink="">
      <xdr:nvSpPr>
        <xdr:cNvPr id="571"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2" name="円/楕円 571"/>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3" name="テキスト ボックス 572"/>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4" name="円/楕円 573"/>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5" name="テキスト ボックス 574"/>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6" name="円/楕円 575"/>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77" name="テキスト ボックス 576"/>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8" name="円/楕円 577"/>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9" name="テキスト ボックス 578"/>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59,419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593" name="テキスト ボックス 592"/>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595" name="テキスト ボックス 594"/>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597" name="テキスト ボックス 596"/>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9" name="テキスト ボックス 59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01" name="テキスト ボックス 600"/>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03" name="テキスト ボックス 60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31750</xdr:rowOff>
    </xdr:from>
    <xdr:to>
      <xdr:col>23</xdr:col>
      <xdr:colOff>516889</xdr:colOff>
      <xdr:row>79</xdr:row>
      <xdr:rowOff>95452</xdr:rowOff>
    </xdr:to>
    <xdr:cxnSp macro="">
      <xdr:nvCxnSpPr>
        <xdr:cNvPr id="605" name="直線コネクタ 604"/>
        <xdr:cNvCxnSpPr/>
      </xdr:nvCxnSpPr>
      <xdr:spPr>
        <a:xfrm flipV="1">
          <a:off x="16317595" y="12204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99279</xdr:rowOff>
    </xdr:from>
    <xdr:ext cx="469744" cy="259045"/>
    <xdr:sp macro="" textlink="">
      <xdr:nvSpPr>
        <xdr:cNvPr id="606" name="公債費最小値テキスト"/>
        <xdr:cNvSpPr txBox="1"/>
      </xdr:nvSpPr>
      <xdr:spPr>
        <a:xfrm>
          <a:off x="16370300" y="13643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79</xdr:row>
      <xdr:rowOff>95452</xdr:rowOff>
    </xdr:from>
    <xdr:to>
      <xdr:col>23</xdr:col>
      <xdr:colOff>606425</xdr:colOff>
      <xdr:row>79</xdr:row>
      <xdr:rowOff>95452</xdr:rowOff>
    </xdr:to>
    <xdr:cxnSp macro="">
      <xdr:nvCxnSpPr>
        <xdr:cNvPr id="607" name="直線コネクタ 606"/>
        <xdr:cNvCxnSpPr/>
      </xdr:nvCxnSpPr>
      <xdr:spPr>
        <a:xfrm>
          <a:off x="16230600" y="13640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149877</xdr:rowOff>
    </xdr:from>
    <xdr:ext cx="599010" cy="259045"/>
    <xdr:sp macro="" textlink="">
      <xdr:nvSpPr>
        <xdr:cNvPr id="608" name="公債費最大値テキスト"/>
        <xdr:cNvSpPr txBox="1"/>
      </xdr:nvSpPr>
      <xdr:spPr>
        <a:xfrm>
          <a:off x="16370300" y="11979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71</xdr:row>
      <xdr:rowOff>31750</xdr:rowOff>
    </xdr:from>
    <xdr:to>
      <xdr:col>23</xdr:col>
      <xdr:colOff>606425</xdr:colOff>
      <xdr:row>71</xdr:row>
      <xdr:rowOff>31750</xdr:rowOff>
    </xdr:to>
    <xdr:cxnSp macro="">
      <xdr:nvCxnSpPr>
        <xdr:cNvPr id="609" name="直線コネクタ 608"/>
        <xdr:cNvCxnSpPr/>
      </xdr:nvCxnSpPr>
      <xdr:spPr>
        <a:xfrm>
          <a:off x="16230600" y="1220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91407</xdr:rowOff>
    </xdr:from>
    <xdr:to>
      <xdr:col>23</xdr:col>
      <xdr:colOff>517525</xdr:colOff>
      <xdr:row>78</xdr:row>
      <xdr:rowOff>91889</xdr:rowOff>
    </xdr:to>
    <xdr:cxnSp macro="">
      <xdr:nvCxnSpPr>
        <xdr:cNvPr id="610" name="直線コネクタ 609"/>
        <xdr:cNvCxnSpPr/>
      </xdr:nvCxnSpPr>
      <xdr:spPr>
        <a:xfrm flipV="1">
          <a:off x="15481300" y="13464507"/>
          <a:ext cx="8382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165626</xdr:rowOff>
    </xdr:from>
    <xdr:ext cx="599010" cy="259045"/>
    <xdr:sp macro="" textlink="">
      <xdr:nvSpPr>
        <xdr:cNvPr id="611" name="公債費平均値テキスト"/>
        <xdr:cNvSpPr txBox="1"/>
      </xdr:nvSpPr>
      <xdr:spPr>
        <a:xfrm>
          <a:off x="16370300" y="13195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142749</xdr:rowOff>
    </xdr:from>
    <xdr:to>
      <xdr:col>23</xdr:col>
      <xdr:colOff>568325</xdr:colOff>
      <xdr:row>78</xdr:row>
      <xdr:rowOff>72899</xdr:rowOff>
    </xdr:to>
    <xdr:sp macro="" textlink="">
      <xdr:nvSpPr>
        <xdr:cNvPr id="612" name="フローチャート : 判断 611"/>
        <xdr:cNvSpPr/>
      </xdr:nvSpPr>
      <xdr:spPr>
        <a:xfrm>
          <a:off x="16268700" y="133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91889</xdr:rowOff>
    </xdr:from>
    <xdr:to>
      <xdr:col>22</xdr:col>
      <xdr:colOff>365125</xdr:colOff>
      <xdr:row>78</xdr:row>
      <xdr:rowOff>96110</xdr:rowOff>
    </xdr:to>
    <xdr:cxnSp macro="">
      <xdr:nvCxnSpPr>
        <xdr:cNvPr id="613" name="直線コネクタ 612"/>
        <xdr:cNvCxnSpPr/>
      </xdr:nvCxnSpPr>
      <xdr:spPr>
        <a:xfrm flipV="1">
          <a:off x="14592300" y="13464989"/>
          <a:ext cx="889000" cy="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23034</xdr:rowOff>
    </xdr:from>
    <xdr:to>
      <xdr:col>22</xdr:col>
      <xdr:colOff>415925</xdr:colOff>
      <xdr:row>78</xdr:row>
      <xdr:rowOff>124634</xdr:rowOff>
    </xdr:to>
    <xdr:sp macro="" textlink="">
      <xdr:nvSpPr>
        <xdr:cNvPr id="614" name="フローチャート : 判断 613"/>
        <xdr:cNvSpPr/>
      </xdr:nvSpPr>
      <xdr:spPr>
        <a:xfrm>
          <a:off x="15430500" y="133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141161</xdr:rowOff>
    </xdr:from>
    <xdr:ext cx="599010" cy="259045"/>
    <xdr:sp macro="" textlink="">
      <xdr:nvSpPr>
        <xdr:cNvPr id="615" name="テキスト ボックス 614"/>
        <xdr:cNvSpPr txBox="1"/>
      </xdr:nvSpPr>
      <xdr:spPr>
        <a:xfrm>
          <a:off x="15181794" y="1317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96110</xdr:rowOff>
    </xdr:from>
    <xdr:to>
      <xdr:col>21</xdr:col>
      <xdr:colOff>161925</xdr:colOff>
      <xdr:row>78</xdr:row>
      <xdr:rowOff>97135</xdr:rowOff>
    </xdr:to>
    <xdr:cxnSp macro="">
      <xdr:nvCxnSpPr>
        <xdr:cNvPr id="616" name="直線コネクタ 615"/>
        <xdr:cNvCxnSpPr/>
      </xdr:nvCxnSpPr>
      <xdr:spPr>
        <a:xfrm flipV="1">
          <a:off x="13703300" y="13469210"/>
          <a:ext cx="889000" cy="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163854</xdr:rowOff>
    </xdr:from>
    <xdr:to>
      <xdr:col>21</xdr:col>
      <xdr:colOff>212725</xdr:colOff>
      <xdr:row>78</xdr:row>
      <xdr:rowOff>94004</xdr:rowOff>
    </xdr:to>
    <xdr:sp macro="" textlink="">
      <xdr:nvSpPr>
        <xdr:cNvPr id="617" name="フローチャート : 判断 616"/>
        <xdr:cNvSpPr/>
      </xdr:nvSpPr>
      <xdr:spPr>
        <a:xfrm>
          <a:off x="14541500" y="1336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110531</xdr:rowOff>
    </xdr:from>
    <xdr:ext cx="599010" cy="259045"/>
    <xdr:sp macro="" textlink="">
      <xdr:nvSpPr>
        <xdr:cNvPr id="618" name="テキスト ボックス 617"/>
        <xdr:cNvSpPr txBox="1"/>
      </xdr:nvSpPr>
      <xdr:spPr>
        <a:xfrm>
          <a:off x="14292794" y="1314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139,097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97135</xdr:rowOff>
    </xdr:from>
    <xdr:to>
      <xdr:col>19</xdr:col>
      <xdr:colOff>644525</xdr:colOff>
      <xdr:row>78</xdr:row>
      <xdr:rowOff>111047</xdr:rowOff>
    </xdr:to>
    <xdr:cxnSp macro="">
      <xdr:nvCxnSpPr>
        <xdr:cNvPr id="619" name="直線コネクタ 618"/>
        <xdr:cNvCxnSpPr/>
      </xdr:nvCxnSpPr>
      <xdr:spPr>
        <a:xfrm flipV="1">
          <a:off x="12814300" y="13470235"/>
          <a:ext cx="889000" cy="1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161627</xdr:rowOff>
    </xdr:from>
    <xdr:to>
      <xdr:col>20</xdr:col>
      <xdr:colOff>9525</xdr:colOff>
      <xdr:row>78</xdr:row>
      <xdr:rowOff>91777</xdr:rowOff>
    </xdr:to>
    <xdr:sp macro="" textlink="">
      <xdr:nvSpPr>
        <xdr:cNvPr id="620" name="フローチャート : 判断 619"/>
        <xdr:cNvSpPr/>
      </xdr:nvSpPr>
      <xdr:spPr>
        <a:xfrm>
          <a:off x="13652500" y="133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108304</xdr:rowOff>
    </xdr:from>
    <xdr:ext cx="599010" cy="259045"/>
    <xdr:sp macro="" textlink="">
      <xdr:nvSpPr>
        <xdr:cNvPr id="621" name="テキスト ボックス 620"/>
        <xdr:cNvSpPr txBox="1"/>
      </xdr:nvSpPr>
      <xdr:spPr>
        <a:xfrm>
          <a:off x="13403794" y="13138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150186</xdr:rowOff>
    </xdr:from>
    <xdr:to>
      <xdr:col>18</xdr:col>
      <xdr:colOff>492125</xdr:colOff>
      <xdr:row>78</xdr:row>
      <xdr:rowOff>80336</xdr:rowOff>
    </xdr:to>
    <xdr:sp macro="" textlink="">
      <xdr:nvSpPr>
        <xdr:cNvPr id="622" name="フローチャート : 判断 621"/>
        <xdr:cNvSpPr/>
      </xdr:nvSpPr>
      <xdr:spPr>
        <a:xfrm>
          <a:off x="12763500" y="1335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96863</xdr:rowOff>
    </xdr:from>
    <xdr:ext cx="599010" cy="259045"/>
    <xdr:sp macro="" textlink="">
      <xdr:nvSpPr>
        <xdr:cNvPr id="623" name="テキスト ボックス 622"/>
        <xdr:cNvSpPr txBox="1"/>
      </xdr:nvSpPr>
      <xdr:spPr>
        <a:xfrm>
          <a:off x="12514794" y="13127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147,467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40607</xdr:rowOff>
    </xdr:from>
    <xdr:to>
      <xdr:col>23</xdr:col>
      <xdr:colOff>568325</xdr:colOff>
      <xdr:row>78</xdr:row>
      <xdr:rowOff>142207</xdr:rowOff>
    </xdr:to>
    <xdr:sp macro="" textlink="">
      <xdr:nvSpPr>
        <xdr:cNvPr id="629" name="円/楕円 628"/>
        <xdr:cNvSpPr/>
      </xdr:nvSpPr>
      <xdr:spPr>
        <a:xfrm>
          <a:off x="16268700" y="1341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19034</xdr:rowOff>
    </xdr:from>
    <xdr:ext cx="599010" cy="259045"/>
    <xdr:sp macro="" textlink="">
      <xdr:nvSpPr>
        <xdr:cNvPr id="630" name="公債費該当値テキスト"/>
        <xdr:cNvSpPr txBox="1"/>
      </xdr:nvSpPr>
      <xdr:spPr>
        <a:xfrm>
          <a:off x="16370300" y="13392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109,576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41089</xdr:rowOff>
    </xdr:from>
    <xdr:to>
      <xdr:col>22</xdr:col>
      <xdr:colOff>415925</xdr:colOff>
      <xdr:row>78</xdr:row>
      <xdr:rowOff>142689</xdr:rowOff>
    </xdr:to>
    <xdr:sp macro="" textlink="">
      <xdr:nvSpPr>
        <xdr:cNvPr id="631" name="円/楕円 630"/>
        <xdr:cNvSpPr/>
      </xdr:nvSpPr>
      <xdr:spPr>
        <a:xfrm>
          <a:off x="15430500" y="1341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78</xdr:row>
      <xdr:rowOff>133816</xdr:rowOff>
    </xdr:from>
    <xdr:ext cx="599010" cy="259045"/>
    <xdr:sp macro="" textlink="">
      <xdr:nvSpPr>
        <xdr:cNvPr id="632" name="テキスト ボックス 631"/>
        <xdr:cNvSpPr txBox="1"/>
      </xdr:nvSpPr>
      <xdr:spPr>
        <a:xfrm>
          <a:off x="15181794" y="13506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109,281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45310</xdr:rowOff>
    </xdr:from>
    <xdr:to>
      <xdr:col>21</xdr:col>
      <xdr:colOff>212725</xdr:colOff>
      <xdr:row>78</xdr:row>
      <xdr:rowOff>146910</xdr:rowOff>
    </xdr:to>
    <xdr:sp macro="" textlink="">
      <xdr:nvSpPr>
        <xdr:cNvPr id="633" name="円/楕円 632"/>
        <xdr:cNvSpPr/>
      </xdr:nvSpPr>
      <xdr:spPr>
        <a:xfrm>
          <a:off x="14541500" y="1341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78</xdr:row>
      <xdr:rowOff>138037</xdr:rowOff>
    </xdr:from>
    <xdr:ext cx="599010" cy="259045"/>
    <xdr:sp macro="" textlink="">
      <xdr:nvSpPr>
        <xdr:cNvPr id="634" name="テキスト ボックス 633"/>
        <xdr:cNvSpPr txBox="1"/>
      </xdr:nvSpPr>
      <xdr:spPr>
        <a:xfrm>
          <a:off x="14292794" y="13511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106,695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46335</xdr:rowOff>
    </xdr:from>
    <xdr:to>
      <xdr:col>20</xdr:col>
      <xdr:colOff>9525</xdr:colOff>
      <xdr:row>78</xdr:row>
      <xdr:rowOff>147935</xdr:rowOff>
    </xdr:to>
    <xdr:sp macro="" textlink="">
      <xdr:nvSpPr>
        <xdr:cNvPr id="635" name="円/楕円 634"/>
        <xdr:cNvSpPr/>
      </xdr:nvSpPr>
      <xdr:spPr>
        <a:xfrm>
          <a:off x="13652500" y="1341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78</xdr:row>
      <xdr:rowOff>139062</xdr:rowOff>
    </xdr:from>
    <xdr:ext cx="599010" cy="259045"/>
    <xdr:sp macro="" textlink="">
      <xdr:nvSpPr>
        <xdr:cNvPr id="636" name="テキスト ボックス 635"/>
        <xdr:cNvSpPr txBox="1"/>
      </xdr:nvSpPr>
      <xdr:spPr>
        <a:xfrm>
          <a:off x="13403794" y="13512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106,068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60247</xdr:rowOff>
    </xdr:from>
    <xdr:to>
      <xdr:col>18</xdr:col>
      <xdr:colOff>492125</xdr:colOff>
      <xdr:row>78</xdr:row>
      <xdr:rowOff>161847</xdr:rowOff>
    </xdr:to>
    <xdr:sp macro="" textlink="">
      <xdr:nvSpPr>
        <xdr:cNvPr id="637" name="円/楕円 636"/>
        <xdr:cNvSpPr/>
      </xdr:nvSpPr>
      <xdr:spPr>
        <a:xfrm>
          <a:off x="12763500" y="1343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152974</xdr:rowOff>
    </xdr:from>
    <xdr:ext cx="534377" cy="259045"/>
    <xdr:sp macro="" textlink="">
      <xdr:nvSpPr>
        <xdr:cNvPr id="638" name="テキスト ボックス 637"/>
        <xdr:cNvSpPr txBox="1"/>
      </xdr:nvSpPr>
      <xdr:spPr>
        <a:xfrm>
          <a:off x="12547111" y="1352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97,547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17,396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58" name="テキスト ボックス 65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0" name="テキスト ボックス 65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1245</xdr:rowOff>
    </xdr:from>
    <xdr:to>
      <xdr:col>23</xdr:col>
      <xdr:colOff>516889</xdr:colOff>
      <xdr:row>99</xdr:row>
      <xdr:rowOff>44448</xdr:rowOff>
    </xdr:to>
    <xdr:cxnSp macro="">
      <xdr:nvCxnSpPr>
        <xdr:cNvPr id="662" name="直線コネクタ 661"/>
        <xdr:cNvCxnSpPr/>
      </xdr:nvCxnSpPr>
      <xdr:spPr>
        <a:xfrm flipV="1">
          <a:off x="16317595" y="15603195"/>
          <a:ext cx="1269" cy="141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48275</xdr:rowOff>
    </xdr:from>
    <xdr:ext cx="249299" cy="259045"/>
    <xdr:sp macro="" textlink="">
      <xdr:nvSpPr>
        <xdr:cNvPr id="663" name="積立金最小値テキスト"/>
        <xdr:cNvSpPr txBox="1"/>
      </xdr:nvSpPr>
      <xdr:spPr>
        <a:xfrm>
          <a:off x="16370300" y="170218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a:t>
          </a:r>
          <a:endParaRPr kumimoji="1" lang="ja-JP" altLang="en-US" sz="1000" b="1">
            <a:latin typeface="ＭＳ Ｐゴシック"/>
          </a:endParaRPr>
        </a:p>
      </xdr:txBody>
    </xdr:sp>
    <xdr:clientData/>
  </xdr:oneCellAnchor>
  <xdr:twoCellAnchor>
    <xdr:from>
      <xdr:col>23</xdr:col>
      <xdr:colOff>428625</xdr:colOff>
      <xdr:row>99</xdr:row>
      <xdr:rowOff>44448</xdr:rowOff>
    </xdr:from>
    <xdr:to>
      <xdr:col>23</xdr:col>
      <xdr:colOff>606425</xdr:colOff>
      <xdr:row>99</xdr:row>
      <xdr:rowOff>44448</xdr:rowOff>
    </xdr:to>
    <xdr:cxnSp macro="">
      <xdr:nvCxnSpPr>
        <xdr:cNvPr id="664" name="直線コネクタ 663"/>
        <xdr:cNvCxnSpPr/>
      </xdr:nvCxnSpPr>
      <xdr:spPr>
        <a:xfrm>
          <a:off x="16230600" y="1701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119372</xdr:rowOff>
    </xdr:from>
    <xdr:ext cx="690189" cy="259045"/>
    <xdr:sp macro="" textlink="">
      <xdr:nvSpPr>
        <xdr:cNvPr id="665" name="積立金最大値テキスト"/>
        <xdr:cNvSpPr txBox="1"/>
      </xdr:nvSpPr>
      <xdr:spPr>
        <a:xfrm>
          <a:off x="16370300" y="153784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1,114,020</a:t>
          </a:r>
          <a:endParaRPr kumimoji="1" lang="ja-JP" altLang="en-US" sz="1000" b="1">
            <a:latin typeface="ＭＳ Ｐゴシック"/>
          </a:endParaRPr>
        </a:p>
      </xdr:txBody>
    </xdr:sp>
    <xdr:clientData/>
  </xdr:oneCellAnchor>
  <xdr:twoCellAnchor>
    <xdr:from>
      <xdr:col>23</xdr:col>
      <xdr:colOff>428625</xdr:colOff>
      <xdr:row>91</xdr:row>
      <xdr:rowOff>1245</xdr:rowOff>
    </xdr:from>
    <xdr:to>
      <xdr:col>23</xdr:col>
      <xdr:colOff>606425</xdr:colOff>
      <xdr:row>91</xdr:row>
      <xdr:rowOff>1245</xdr:rowOff>
    </xdr:to>
    <xdr:cxnSp macro="">
      <xdr:nvCxnSpPr>
        <xdr:cNvPr id="666" name="直線コネクタ 665"/>
        <xdr:cNvCxnSpPr/>
      </xdr:nvCxnSpPr>
      <xdr:spPr>
        <a:xfrm>
          <a:off x="16230600" y="1560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171101</xdr:rowOff>
    </xdr:from>
    <xdr:to>
      <xdr:col>23</xdr:col>
      <xdr:colOff>517525</xdr:colOff>
      <xdr:row>99</xdr:row>
      <xdr:rowOff>39232</xdr:rowOff>
    </xdr:to>
    <xdr:cxnSp macro="">
      <xdr:nvCxnSpPr>
        <xdr:cNvPr id="667" name="直線コネクタ 666"/>
        <xdr:cNvCxnSpPr/>
      </xdr:nvCxnSpPr>
      <xdr:spPr>
        <a:xfrm>
          <a:off x="15481300" y="16973201"/>
          <a:ext cx="8382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76178</xdr:rowOff>
    </xdr:from>
    <xdr:ext cx="534377" cy="259045"/>
    <xdr:sp macro="" textlink="">
      <xdr:nvSpPr>
        <xdr:cNvPr id="668" name="積立金平均値テキスト"/>
        <xdr:cNvSpPr txBox="1"/>
      </xdr:nvSpPr>
      <xdr:spPr>
        <a:xfrm>
          <a:off x="16370300" y="167068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88,031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53301</xdr:rowOff>
    </xdr:from>
    <xdr:to>
      <xdr:col>23</xdr:col>
      <xdr:colOff>568325</xdr:colOff>
      <xdr:row>98</xdr:row>
      <xdr:rowOff>154901</xdr:rowOff>
    </xdr:to>
    <xdr:sp macro="" textlink="">
      <xdr:nvSpPr>
        <xdr:cNvPr id="669" name="フローチャート : 判断 668"/>
        <xdr:cNvSpPr/>
      </xdr:nvSpPr>
      <xdr:spPr>
        <a:xfrm>
          <a:off x="16268700" y="16855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123786</xdr:rowOff>
    </xdr:from>
    <xdr:to>
      <xdr:col>22</xdr:col>
      <xdr:colOff>365125</xdr:colOff>
      <xdr:row>98</xdr:row>
      <xdr:rowOff>171101</xdr:rowOff>
    </xdr:to>
    <xdr:cxnSp macro="">
      <xdr:nvCxnSpPr>
        <xdr:cNvPr id="670" name="直線コネクタ 669"/>
        <xdr:cNvCxnSpPr/>
      </xdr:nvCxnSpPr>
      <xdr:spPr>
        <a:xfrm>
          <a:off x="14592300" y="16925886"/>
          <a:ext cx="889000" cy="4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124513</xdr:rowOff>
    </xdr:from>
    <xdr:to>
      <xdr:col>22</xdr:col>
      <xdr:colOff>415925</xdr:colOff>
      <xdr:row>98</xdr:row>
      <xdr:rowOff>54663</xdr:rowOff>
    </xdr:to>
    <xdr:sp macro="" textlink="">
      <xdr:nvSpPr>
        <xdr:cNvPr id="671" name="フローチャート : 判断 670"/>
        <xdr:cNvSpPr/>
      </xdr:nvSpPr>
      <xdr:spPr>
        <a:xfrm>
          <a:off x="15430500" y="167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71190</xdr:rowOff>
    </xdr:from>
    <xdr:ext cx="599010" cy="259045"/>
    <xdr:sp macro="" textlink="">
      <xdr:nvSpPr>
        <xdr:cNvPr id="672" name="テキスト ボックス 671"/>
        <xdr:cNvSpPr txBox="1"/>
      </xdr:nvSpPr>
      <xdr:spPr>
        <a:xfrm>
          <a:off x="15181794" y="1653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36094</xdr:rowOff>
    </xdr:from>
    <xdr:to>
      <xdr:col>21</xdr:col>
      <xdr:colOff>161925</xdr:colOff>
      <xdr:row>98</xdr:row>
      <xdr:rowOff>123786</xdr:rowOff>
    </xdr:to>
    <xdr:cxnSp macro="">
      <xdr:nvCxnSpPr>
        <xdr:cNvPr id="673" name="直線コネクタ 672"/>
        <xdr:cNvCxnSpPr/>
      </xdr:nvCxnSpPr>
      <xdr:spPr>
        <a:xfrm>
          <a:off x="13703300" y="16838194"/>
          <a:ext cx="889000" cy="87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90940</xdr:rowOff>
    </xdr:from>
    <xdr:to>
      <xdr:col>21</xdr:col>
      <xdr:colOff>212725</xdr:colOff>
      <xdr:row>99</xdr:row>
      <xdr:rowOff>21090</xdr:rowOff>
    </xdr:to>
    <xdr:sp macro="" textlink="">
      <xdr:nvSpPr>
        <xdr:cNvPr id="674" name="フローチャート : 判断 673"/>
        <xdr:cNvSpPr/>
      </xdr:nvSpPr>
      <xdr:spPr>
        <a:xfrm>
          <a:off x="14541500" y="1689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12217</xdr:rowOff>
    </xdr:from>
    <xdr:ext cx="534377" cy="259045"/>
    <xdr:sp macro="" textlink="">
      <xdr:nvSpPr>
        <xdr:cNvPr id="675" name="テキスト ボックス 674"/>
        <xdr:cNvSpPr txBox="1"/>
      </xdr:nvSpPr>
      <xdr:spPr>
        <a:xfrm>
          <a:off x="14325111" y="16985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58,394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36094</xdr:rowOff>
    </xdr:from>
    <xdr:to>
      <xdr:col>19</xdr:col>
      <xdr:colOff>644525</xdr:colOff>
      <xdr:row>98</xdr:row>
      <xdr:rowOff>167275</xdr:rowOff>
    </xdr:to>
    <xdr:cxnSp macro="">
      <xdr:nvCxnSpPr>
        <xdr:cNvPr id="676" name="直線コネクタ 675"/>
        <xdr:cNvCxnSpPr/>
      </xdr:nvCxnSpPr>
      <xdr:spPr>
        <a:xfrm flipV="1">
          <a:off x="12814300" y="16838194"/>
          <a:ext cx="889000" cy="13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39089</xdr:rowOff>
    </xdr:from>
    <xdr:to>
      <xdr:col>20</xdr:col>
      <xdr:colOff>9525</xdr:colOff>
      <xdr:row>98</xdr:row>
      <xdr:rowOff>140689</xdr:rowOff>
    </xdr:to>
    <xdr:sp macro="" textlink="">
      <xdr:nvSpPr>
        <xdr:cNvPr id="677" name="フローチャート : 判断 676"/>
        <xdr:cNvSpPr/>
      </xdr:nvSpPr>
      <xdr:spPr>
        <a:xfrm>
          <a:off x="13652500" y="1684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131816</xdr:rowOff>
    </xdr:from>
    <xdr:ext cx="534377" cy="259045"/>
    <xdr:sp macro="" textlink="">
      <xdr:nvSpPr>
        <xdr:cNvPr id="678" name="テキスト ボックス 677"/>
        <xdr:cNvSpPr txBox="1"/>
      </xdr:nvSpPr>
      <xdr:spPr>
        <a:xfrm>
          <a:off x="13436111" y="1693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99,221</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21814</xdr:rowOff>
    </xdr:from>
    <xdr:to>
      <xdr:col>18</xdr:col>
      <xdr:colOff>492125</xdr:colOff>
      <xdr:row>98</xdr:row>
      <xdr:rowOff>123414</xdr:rowOff>
    </xdr:to>
    <xdr:sp macro="" textlink="">
      <xdr:nvSpPr>
        <xdr:cNvPr id="679" name="フローチャート : 判断 678"/>
        <xdr:cNvSpPr/>
      </xdr:nvSpPr>
      <xdr:spPr>
        <a:xfrm>
          <a:off x="12763500" y="168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139941</xdr:rowOff>
    </xdr:from>
    <xdr:ext cx="599010" cy="259045"/>
    <xdr:sp macro="" textlink="">
      <xdr:nvSpPr>
        <xdr:cNvPr id="680" name="テキスト ボックス 679"/>
        <xdr:cNvSpPr txBox="1"/>
      </xdr:nvSpPr>
      <xdr:spPr>
        <a:xfrm>
          <a:off x="12514794" y="16599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112,824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159882</xdr:rowOff>
    </xdr:from>
    <xdr:to>
      <xdr:col>23</xdr:col>
      <xdr:colOff>568325</xdr:colOff>
      <xdr:row>99</xdr:row>
      <xdr:rowOff>90032</xdr:rowOff>
    </xdr:to>
    <xdr:sp macro="" textlink="">
      <xdr:nvSpPr>
        <xdr:cNvPr id="686" name="円/楕円 685"/>
        <xdr:cNvSpPr/>
      </xdr:nvSpPr>
      <xdr:spPr>
        <a:xfrm>
          <a:off x="16268700" y="1696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74809</xdr:rowOff>
    </xdr:from>
    <xdr:ext cx="469744" cy="259045"/>
    <xdr:sp macro="" textlink="">
      <xdr:nvSpPr>
        <xdr:cNvPr id="687" name="積立金該当値テキスト"/>
        <xdr:cNvSpPr txBox="1"/>
      </xdr:nvSpPr>
      <xdr:spPr>
        <a:xfrm>
          <a:off x="16370300" y="1687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4,109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120301</xdr:rowOff>
    </xdr:from>
    <xdr:to>
      <xdr:col>22</xdr:col>
      <xdr:colOff>415925</xdr:colOff>
      <xdr:row>99</xdr:row>
      <xdr:rowOff>50451</xdr:rowOff>
    </xdr:to>
    <xdr:sp macro="" textlink="">
      <xdr:nvSpPr>
        <xdr:cNvPr id="688" name="円/楕円 687"/>
        <xdr:cNvSpPr/>
      </xdr:nvSpPr>
      <xdr:spPr>
        <a:xfrm>
          <a:off x="15430500" y="1692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41578</xdr:rowOff>
    </xdr:from>
    <xdr:ext cx="534377" cy="259045"/>
    <xdr:sp macro="" textlink="">
      <xdr:nvSpPr>
        <xdr:cNvPr id="689" name="テキスト ボックス 688"/>
        <xdr:cNvSpPr txBox="1"/>
      </xdr:nvSpPr>
      <xdr:spPr>
        <a:xfrm>
          <a:off x="15214111" y="1701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35,275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72986</xdr:rowOff>
    </xdr:from>
    <xdr:to>
      <xdr:col>21</xdr:col>
      <xdr:colOff>212725</xdr:colOff>
      <xdr:row>99</xdr:row>
      <xdr:rowOff>3136</xdr:rowOff>
    </xdr:to>
    <xdr:sp macro="" textlink="">
      <xdr:nvSpPr>
        <xdr:cNvPr id="690" name="円/楕円 689"/>
        <xdr:cNvSpPr/>
      </xdr:nvSpPr>
      <xdr:spPr>
        <a:xfrm>
          <a:off x="14541500" y="1687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19663</xdr:rowOff>
    </xdr:from>
    <xdr:ext cx="534377" cy="259045"/>
    <xdr:sp macro="" textlink="">
      <xdr:nvSpPr>
        <xdr:cNvPr id="691" name="テキスト ボックス 690"/>
        <xdr:cNvSpPr txBox="1"/>
      </xdr:nvSpPr>
      <xdr:spPr>
        <a:xfrm>
          <a:off x="14325111" y="1665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72,530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156744</xdr:rowOff>
    </xdr:from>
    <xdr:to>
      <xdr:col>20</xdr:col>
      <xdr:colOff>9525</xdr:colOff>
      <xdr:row>98</xdr:row>
      <xdr:rowOff>86894</xdr:rowOff>
    </xdr:to>
    <xdr:sp macro="" textlink="">
      <xdr:nvSpPr>
        <xdr:cNvPr id="692" name="円/楕円 691"/>
        <xdr:cNvSpPr/>
      </xdr:nvSpPr>
      <xdr:spPr>
        <a:xfrm>
          <a:off x="13652500" y="1678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103421</xdr:rowOff>
    </xdr:from>
    <xdr:ext cx="599010" cy="259045"/>
    <xdr:sp macro="" textlink="">
      <xdr:nvSpPr>
        <xdr:cNvPr id="693" name="テキスト ボックス 692"/>
        <xdr:cNvSpPr txBox="1"/>
      </xdr:nvSpPr>
      <xdr:spPr>
        <a:xfrm>
          <a:off x="13403794" y="16562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141,580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116475</xdr:rowOff>
    </xdr:from>
    <xdr:to>
      <xdr:col>18</xdr:col>
      <xdr:colOff>492125</xdr:colOff>
      <xdr:row>99</xdr:row>
      <xdr:rowOff>46625</xdr:rowOff>
    </xdr:to>
    <xdr:sp macro="" textlink="">
      <xdr:nvSpPr>
        <xdr:cNvPr id="694" name="円/楕円 693"/>
        <xdr:cNvSpPr/>
      </xdr:nvSpPr>
      <xdr:spPr>
        <a:xfrm>
          <a:off x="12763500" y="1691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37752</xdr:rowOff>
    </xdr:from>
    <xdr:ext cx="534377" cy="259045"/>
    <xdr:sp macro="" textlink="">
      <xdr:nvSpPr>
        <xdr:cNvPr id="695" name="テキスト ボックス 694"/>
        <xdr:cNvSpPr txBox="1"/>
      </xdr:nvSpPr>
      <xdr:spPr>
        <a:xfrm>
          <a:off x="12547111" y="1701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38,287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6" name="直線コネクタ 70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7" name="テキスト ボックス 70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8" name="直線コネクタ 70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9" name="テキスト ボックス 70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0" name="直線コネクタ 70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1" name="テキスト ボックス 71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2" name="直線コネクタ 71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3" name="テキスト ボックス 71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4" name="直線コネクタ 71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5" name="テキスト ボックス 71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116520</xdr:rowOff>
    </xdr:from>
    <xdr:to>
      <xdr:col>32</xdr:col>
      <xdr:colOff>186689</xdr:colOff>
      <xdr:row>38</xdr:row>
      <xdr:rowOff>139700</xdr:rowOff>
    </xdr:to>
    <xdr:cxnSp macro="">
      <xdr:nvCxnSpPr>
        <xdr:cNvPr id="717" name="直線コネクタ 716"/>
        <xdr:cNvCxnSpPr/>
      </xdr:nvCxnSpPr>
      <xdr:spPr>
        <a:xfrm flipV="1">
          <a:off x="22159595" y="5431470"/>
          <a:ext cx="1269" cy="122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9" name="直線コネクタ 71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63197</xdr:rowOff>
    </xdr:from>
    <xdr:ext cx="534377" cy="259045"/>
    <xdr:sp macro="" textlink="">
      <xdr:nvSpPr>
        <xdr:cNvPr id="720" name="投資及び出資金最大値テキスト"/>
        <xdr:cNvSpPr txBox="1"/>
      </xdr:nvSpPr>
      <xdr:spPr>
        <a:xfrm>
          <a:off x="22212300" y="520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26,757</a:t>
          </a:r>
          <a:endParaRPr kumimoji="1" lang="ja-JP" altLang="en-US" sz="1000" b="1">
            <a:latin typeface="ＭＳ Ｐゴシック"/>
          </a:endParaRPr>
        </a:p>
      </xdr:txBody>
    </xdr:sp>
    <xdr:clientData/>
  </xdr:oneCellAnchor>
  <xdr:twoCellAnchor>
    <xdr:from>
      <xdr:col>32</xdr:col>
      <xdr:colOff>98425</xdr:colOff>
      <xdr:row>31</xdr:row>
      <xdr:rowOff>116520</xdr:rowOff>
    </xdr:from>
    <xdr:to>
      <xdr:col>32</xdr:col>
      <xdr:colOff>276225</xdr:colOff>
      <xdr:row>31</xdr:row>
      <xdr:rowOff>116520</xdr:rowOff>
    </xdr:to>
    <xdr:cxnSp macro="">
      <xdr:nvCxnSpPr>
        <xdr:cNvPr id="721" name="直線コネクタ 720"/>
        <xdr:cNvCxnSpPr/>
      </xdr:nvCxnSpPr>
      <xdr:spPr>
        <a:xfrm>
          <a:off x="22072600" y="5431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22" name="直線コネクタ 72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59702</xdr:rowOff>
    </xdr:from>
    <xdr:ext cx="469744" cy="259045"/>
    <xdr:sp macro="" textlink="">
      <xdr:nvSpPr>
        <xdr:cNvPr id="723" name="投資及び出資金平均値テキスト"/>
        <xdr:cNvSpPr txBox="1"/>
      </xdr:nvSpPr>
      <xdr:spPr>
        <a:xfrm>
          <a:off x="22212300" y="64033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1,139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36825</xdr:rowOff>
    </xdr:from>
    <xdr:to>
      <xdr:col>32</xdr:col>
      <xdr:colOff>238125</xdr:colOff>
      <xdr:row>38</xdr:row>
      <xdr:rowOff>138425</xdr:rowOff>
    </xdr:to>
    <xdr:sp macro="" textlink="">
      <xdr:nvSpPr>
        <xdr:cNvPr id="724" name="フローチャート : 判断 723"/>
        <xdr:cNvSpPr/>
      </xdr:nvSpPr>
      <xdr:spPr>
        <a:xfrm>
          <a:off x="221107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5" name="直線コネクタ 72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37602</xdr:rowOff>
    </xdr:from>
    <xdr:to>
      <xdr:col>31</xdr:col>
      <xdr:colOff>85725</xdr:colOff>
      <xdr:row>38</xdr:row>
      <xdr:rowOff>139202</xdr:rowOff>
    </xdr:to>
    <xdr:sp macro="" textlink="">
      <xdr:nvSpPr>
        <xdr:cNvPr id="726" name="フローチャート : 判断 725"/>
        <xdr:cNvSpPr/>
      </xdr:nvSpPr>
      <xdr:spPr>
        <a:xfrm>
          <a:off x="21272500" y="655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155729</xdr:rowOff>
    </xdr:from>
    <xdr:ext cx="469744" cy="259045"/>
    <xdr:sp macro="" textlink="">
      <xdr:nvSpPr>
        <xdr:cNvPr id="727" name="テキスト ボックス 726"/>
        <xdr:cNvSpPr txBox="1"/>
      </xdr:nvSpPr>
      <xdr:spPr>
        <a:xfrm>
          <a:off x="21088427" y="632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8" name="直線コネクタ 72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71664</xdr:rowOff>
    </xdr:from>
    <xdr:to>
      <xdr:col>29</xdr:col>
      <xdr:colOff>568325</xdr:colOff>
      <xdr:row>39</xdr:row>
      <xdr:rowOff>1814</xdr:rowOff>
    </xdr:to>
    <xdr:sp macro="" textlink="">
      <xdr:nvSpPr>
        <xdr:cNvPr id="729" name="フローチャート : 判断 728"/>
        <xdr:cNvSpPr/>
      </xdr:nvSpPr>
      <xdr:spPr>
        <a:xfrm>
          <a:off x="20383500" y="658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18340</xdr:rowOff>
    </xdr:from>
    <xdr:ext cx="378565" cy="259045"/>
    <xdr:sp macro="" textlink="">
      <xdr:nvSpPr>
        <xdr:cNvPr id="730" name="テキスト ボックス 729"/>
        <xdr:cNvSpPr txBox="1"/>
      </xdr:nvSpPr>
      <xdr:spPr>
        <a:xfrm>
          <a:off x="20245017" y="6361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31" name="直線コネクタ 73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29281</xdr:rowOff>
    </xdr:from>
    <xdr:to>
      <xdr:col>28</xdr:col>
      <xdr:colOff>365125</xdr:colOff>
      <xdr:row>38</xdr:row>
      <xdr:rowOff>130881</xdr:rowOff>
    </xdr:to>
    <xdr:sp macro="" textlink="">
      <xdr:nvSpPr>
        <xdr:cNvPr id="732" name="フローチャート : 判断 731"/>
        <xdr:cNvSpPr/>
      </xdr:nvSpPr>
      <xdr:spPr>
        <a:xfrm>
          <a:off x="19494500" y="65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147408</xdr:rowOff>
    </xdr:from>
    <xdr:ext cx="469744" cy="259045"/>
    <xdr:sp macro="" textlink="">
      <xdr:nvSpPr>
        <xdr:cNvPr id="733" name="テキスト ボックス 732"/>
        <xdr:cNvSpPr txBox="1"/>
      </xdr:nvSpPr>
      <xdr:spPr>
        <a:xfrm>
          <a:off x="19310427" y="631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162418</xdr:rowOff>
    </xdr:from>
    <xdr:to>
      <xdr:col>27</xdr:col>
      <xdr:colOff>161925</xdr:colOff>
      <xdr:row>38</xdr:row>
      <xdr:rowOff>92568</xdr:rowOff>
    </xdr:to>
    <xdr:sp macro="" textlink="">
      <xdr:nvSpPr>
        <xdr:cNvPr id="734" name="フローチャート : 判断 733"/>
        <xdr:cNvSpPr/>
      </xdr:nvSpPr>
      <xdr:spPr>
        <a:xfrm>
          <a:off x="18605500" y="650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109095</xdr:rowOff>
    </xdr:from>
    <xdr:ext cx="469744" cy="259045"/>
    <xdr:sp macro="" textlink="">
      <xdr:nvSpPr>
        <xdr:cNvPr id="735" name="テキスト ボックス 734"/>
        <xdr:cNvSpPr txBox="1"/>
      </xdr:nvSpPr>
      <xdr:spPr>
        <a:xfrm>
          <a:off x="18421427" y="628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6" name="テキスト ボックス 73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7" name="テキスト ボックス 73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8" name="テキスト ボックス 73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9" name="テキスト ボックス 73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0" name="テキスト ボックス 73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41" name="円/楕円 74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15252</xdr:rowOff>
    </xdr:from>
    <xdr:ext cx="249299" cy="259045"/>
    <xdr:sp macro="" textlink="">
      <xdr:nvSpPr>
        <xdr:cNvPr id="742" name="投資及び出資金該当値テキスト"/>
        <xdr:cNvSpPr txBox="1"/>
      </xdr:nvSpPr>
      <xdr:spPr>
        <a:xfrm>
          <a:off x="22212300" y="6530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43" name="円/楕円 74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4" name="テキスト ボックス 743"/>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5" name="円/楕円 74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6" name="テキスト ボックス 745"/>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7" name="円/楕円 74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8" name="テキスト ボックス 747"/>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9" name="円/楕円 74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50" name="テキスト ボックス 749"/>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1" name="正方形/長方形 75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2" name="正方形/長方形 75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3" name="正方形/長方形 75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4" name="正方形/長方形 75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5" name="正方形/長方形 75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6" name="正方形/長方形 75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7" name="正方形/長方形 75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8" name="正方形/長方形 75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9" name="テキスト ボックス 75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0" name="直線コネクタ 75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1" name="直線コネクタ 76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2" name="テキスト ボックス 76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3" name="直線コネクタ 76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56</xdr:row>
      <xdr:rowOff>35577</xdr:rowOff>
    </xdr:from>
    <xdr:ext cx="595419" cy="259045"/>
    <xdr:sp macro="" textlink="">
      <xdr:nvSpPr>
        <xdr:cNvPr id="764" name="テキスト ボックス 763"/>
        <xdr:cNvSpPr txBox="1"/>
      </xdr:nvSpPr>
      <xdr:spPr>
        <a:xfrm>
          <a:off x="17692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5" name="直線コネクタ 76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66" name="テキスト ボックス 765"/>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7" name="直線コネクタ 76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8" name="テキスト ボックス 767"/>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9" name="直線コネクタ 76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70" name="テキスト ボックス 769"/>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2" name="テキスト ボックス 77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49426</xdr:rowOff>
    </xdr:from>
    <xdr:to>
      <xdr:col>32</xdr:col>
      <xdr:colOff>186689</xdr:colOff>
      <xdr:row>59</xdr:row>
      <xdr:rowOff>44450</xdr:rowOff>
    </xdr:to>
    <xdr:cxnSp macro="">
      <xdr:nvCxnSpPr>
        <xdr:cNvPr id="774" name="直線コネクタ 773"/>
        <xdr:cNvCxnSpPr/>
      </xdr:nvCxnSpPr>
      <xdr:spPr>
        <a:xfrm flipV="1">
          <a:off x="22159595" y="8793376"/>
          <a:ext cx="1269" cy="1366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52900</xdr:rowOff>
    </xdr:from>
    <xdr:ext cx="249299" cy="259045"/>
    <xdr:sp macro="" textlink="">
      <xdr:nvSpPr>
        <xdr:cNvPr id="775" name="貸付金最小値テキスト"/>
        <xdr:cNvSpPr txBox="1"/>
      </xdr:nvSpPr>
      <xdr:spPr>
        <a:xfrm>
          <a:off x="22212300" y="101684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6" name="直線コネクタ 77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167553</xdr:rowOff>
    </xdr:from>
    <xdr:ext cx="599010" cy="259045"/>
    <xdr:sp macro="" textlink="">
      <xdr:nvSpPr>
        <xdr:cNvPr id="777" name="貸付金最大値テキスト"/>
        <xdr:cNvSpPr txBox="1"/>
      </xdr:nvSpPr>
      <xdr:spPr>
        <a:xfrm>
          <a:off x="22212300" y="856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358,694</a:t>
          </a:r>
          <a:endParaRPr kumimoji="1" lang="ja-JP" altLang="en-US" sz="1000" b="1">
            <a:latin typeface="ＭＳ Ｐゴシック"/>
          </a:endParaRPr>
        </a:p>
      </xdr:txBody>
    </xdr:sp>
    <xdr:clientData/>
  </xdr:oneCellAnchor>
  <xdr:twoCellAnchor>
    <xdr:from>
      <xdr:col>32</xdr:col>
      <xdr:colOff>98425</xdr:colOff>
      <xdr:row>51</xdr:row>
      <xdr:rowOff>49426</xdr:rowOff>
    </xdr:from>
    <xdr:to>
      <xdr:col>32</xdr:col>
      <xdr:colOff>276225</xdr:colOff>
      <xdr:row>51</xdr:row>
      <xdr:rowOff>49426</xdr:rowOff>
    </xdr:to>
    <xdr:cxnSp macro="">
      <xdr:nvCxnSpPr>
        <xdr:cNvPr id="778" name="直線コネクタ 777"/>
        <xdr:cNvCxnSpPr/>
      </xdr:nvCxnSpPr>
      <xdr:spPr>
        <a:xfrm>
          <a:off x="22072600" y="879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43410</xdr:rowOff>
    </xdr:from>
    <xdr:to>
      <xdr:col>32</xdr:col>
      <xdr:colOff>187325</xdr:colOff>
      <xdr:row>59</xdr:row>
      <xdr:rowOff>44027</xdr:rowOff>
    </xdr:to>
    <xdr:cxnSp macro="">
      <xdr:nvCxnSpPr>
        <xdr:cNvPr id="779" name="直線コネクタ 778"/>
        <xdr:cNvCxnSpPr/>
      </xdr:nvCxnSpPr>
      <xdr:spPr>
        <a:xfrm flipV="1">
          <a:off x="21323300" y="10158960"/>
          <a:ext cx="8382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141800</xdr:rowOff>
    </xdr:from>
    <xdr:ext cx="534377" cy="259045"/>
    <xdr:sp macro="" textlink="">
      <xdr:nvSpPr>
        <xdr:cNvPr id="780" name="貸付金平均値テキスト"/>
        <xdr:cNvSpPr txBox="1"/>
      </xdr:nvSpPr>
      <xdr:spPr>
        <a:xfrm>
          <a:off x="22212300" y="9914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12,120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118923</xdr:rowOff>
    </xdr:from>
    <xdr:to>
      <xdr:col>32</xdr:col>
      <xdr:colOff>238125</xdr:colOff>
      <xdr:row>59</xdr:row>
      <xdr:rowOff>49073</xdr:rowOff>
    </xdr:to>
    <xdr:sp macro="" textlink="">
      <xdr:nvSpPr>
        <xdr:cNvPr id="781" name="フローチャート : 判断 780"/>
        <xdr:cNvSpPr/>
      </xdr:nvSpPr>
      <xdr:spPr>
        <a:xfrm>
          <a:off x="22110700" y="1006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43429</xdr:rowOff>
    </xdr:from>
    <xdr:to>
      <xdr:col>31</xdr:col>
      <xdr:colOff>34925</xdr:colOff>
      <xdr:row>59</xdr:row>
      <xdr:rowOff>44027</xdr:rowOff>
    </xdr:to>
    <xdr:cxnSp macro="">
      <xdr:nvCxnSpPr>
        <xdr:cNvPr id="782" name="直線コネクタ 781"/>
        <xdr:cNvCxnSpPr/>
      </xdr:nvCxnSpPr>
      <xdr:spPr>
        <a:xfrm>
          <a:off x="20434300" y="10158979"/>
          <a:ext cx="889000" cy="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144080</xdr:rowOff>
    </xdr:from>
    <xdr:to>
      <xdr:col>31</xdr:col>
      <xdr:colOff>85725</xdr:colOff>
      <xdr:row>59</xdr:row>
      <xdr:rowOff>74230</xdr:rowOff>
    </xdr:to>
    <xdr:sp macro="" textlink="">
      <xdr:nvSpPr>
        <xdr:cNvPr id="783" name="フローチャート : 判断 782"/>
        <xdr:cNvSpPr/>
      </xdr:nvSpPr>
      <xdr:spPr>
        <a:xfrm>
          <a:off x="21272500" y="1008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90757</xdr:rowOff>
    </xdr:from>
    <xdr:ext cx="469744" cy="259045"/>
    <xdr:sp macro="" textlink="">
      <xdr:nvSpPr>
        <xdr:cNvPr id="784" name="テキスト ボックス 783"/>
        <xdr:cNvSpPr txBox="1"/>
      </xdr:nvSpPr>
      <xdr:spPr>
        <a:xfrm>
          <a:off x="21088427" y="986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42903</xdr:rowOff>
    </xdr:from>
    <xdr:to>
      <xdr:col>29</xdr:col>
      <xdr:colOff>517525</xdr:colOff>
      <xdr:row>59</xdr:row>
      <xdr:rowOff>43429</xdr:rowOff>
    </xdr:to>
    <xdr:cxnSp macro="">
      <xdr:nvCxnSpPr>
        <xdr:cNvPr id="785" name="直線コネクタ 784"/>
        <xdr:cNvCxnSpPr/>
      </xdr:nvCxnSpPr>
      <xdr:spPr>
        <a:xfrm>
          <a:off x="19545300" y="10158453"/>
          <a:ext cx="889000" cy="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126664</xdr:rowOff>
    </xdr:from>
    <xdr:to>
      <xdr:col>29</xdr:col>
      <xdr:colOff>568325</xdr:colOff>
      <xdr:row>59</xdr:row>
      <xdr:rowOff>56814</xdr:rowOff>
    </xdr:to>
    <xdr:sp macro="" textlink="">
      <xdr:nvSpPr>
        <xdr:cNvPr id="786" name="フローチャート : 判断 785"/>
        <xdr:cNvSpPr/>
      </xdr:nvSpPr>
      <xdr:spPr>
        <a:xfrm>
          <a:off x="20383500" y="10070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57</xdr:row>
      <xdr:rowOff>73341</xdr:rowOff>
    </xdr:from>
    <xdr:ext cx="534377" cy="259045"/>
    <xdr:sp macro="" textlink="">
      <xdr:nvSpPr>
        <xdr:cNvPr id="787" name="テキスト ボックス 786"/>
        <xdr:cNvSpPr txBox="1"/>
      </xdr:nvSpPr>
      <xdr:spPr>
        <a:xfrm>
          <a:off x="20167111" y="984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10,088</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42903</xdr:rowOff>
    </xdr:from>
    <xdr:to>
      <xdr:col>28</xdr:col>
      <xdr:colOff>314325</xdr:colOff>
      <xdr:row>59</xdr:row>
      <xdr:rowOff>43380</xdr:rowOff>
    </xdr:to>
    <xdr:cxnSp macro="">
      <xdr:nvCxnSpPr>
        <xdr:cNvPr id="788" name="直線コネクタ 787"/>
        <xdr:cNvCxnSpPr/>
      </xdr:nvCxnSpPr>
      <xdr:spPr>
        <a:xfrm flipV="1">
          <a:off x="18656300" y="10158453"/>
          <a:ext cx="889000" cy="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133503</xdr:rowOff>
    </xdr:from>
    <xdr:to>
      <xdr:col>28</xdr:col>
      <xdr:colOff>365125</xdr:colOff>
      <xdr:row>59</xdr:row>
      <xdr:rowOff>63653</xdr:rowOff>
    </xdr:to>
    <xdr:sp macro="" textlink="">
      <xdr:nvSpPr>
        <xdr:cNvPr id="789" name="フローチャート : 判断 788"/>
        <xdr:cNvSpPr/>
      </xdr:nvSpPr>
      <xdr:spPr>
        <a:xfrm>
          <a:off x="19494500" y="1007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80180</xdr:rowOff>
    </xdr:from>
    <xdr:ext cx="469744" cy="259045"/>
    <xdr:sp macro="" textlink="">
      <xdr:nvSpPr>
        <xdr:cNvPr id="790" name="テキスト ボックス 789"/>
        <xdr:cNvSpPr txBox="1"/>
      </xdr:nvSpPr>
      <xdr:spPr>
        <a:xfrm>
          <a:off x="19310427" y="985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8,293</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138323</xdr:rowOff>
    </xdr:from>
    <xdr:to>
      <xdr:col>27</xdr:col>
      <xdr:colOff>161925</xdr:colOff>
      <xdr:row>59</xdr:row>
      <xdr:rowOff>68473</xdr:rowOff>
    </xdr:to>
    <xdr:sp macro="" textlink="">
      <xdr:nvSpPr>
        <xdr:cNvPr id="791" name="フローチャート : 判断 790"/>
        <xdr:cNvSpPr/>
      </xdr:nvSpPr>
      <xdr:spPr>
        <a:xfrm>
          <a:off x="18605500" y="1008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85000</xdr:rowOff>
    </xdr:from>
    <xdr:ext cx="469744" cy="259045"/>
    <xdr:sp macro="" textlink="">
      <xdr:nvSpPr>
        <xdr:cNvPr id="792" name="テキスト ボックス 791"/>
        <xdr:cNvSpPr txBox="1"/>
      </xdr:nvSpPr>
      <xdr:spPr>
        <a:xfrm>
          <a:off x="18421427" y="9857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164060</xdr:rowOff>
    </xdr:from>
    <xdr:to>
      <xdr:col>32</xdr:col>
      <xdr:colOff>238125</xdr:colOff>
      <xdr:row>59</xdr:row>
      <xdr:rowOff>94210</xdr:rowOff>
    </xdr:to>
    <xdr:sp macro="" textlink="">
      <xdr:nvSpPr>
        <xdr:cNvPr id="798" name="円/楕円 797"/>
        <xdr:cNvSpPr/>
      </xdr:nvSpPr>
      <xdr:spPr>
        <a:xfrm>
          <a:off x="22110700" y="1010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97350</xdr:rowOff>
    </xdr:from>
    <xdr:ext cx="378565" cy="259045"/>
    <xdr:sp macro="" textlink="">
      <xdr:nvSpPr>
        <xdr:cNvPr id="799" name="貸付金該当値テキスト"/>
        <xdr:cNvSpPr txBox="1"/>
      </xdr:nvSpPr>
      <xdr:spPr>
        <a:xfrm>
          <a:off x="22212300" y="10041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164677</xdr:rowOff>
    </xdr:from>
    <xdr:to>
      <xdr:col>31</xdr:col>
      <xdr:colOff>85725</xdr:colOff>
      <xdr:row>59</xdr:row>
      <xdr:rowOff>94827</xdr:rowOff>
    </xdr:to>
    <xdr:sp macro="" textlink="">
      <xdr:nvSpPr>
        <xdr:cNvPr id="800" name="円/楕円 799"/>
        <xdr:cNvSpPr/>
      </xdr:nvSpPr>
      <xdr:spPr>
        <a:xfrm>
          <a:off x="21272500" y="1010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85954</xdr:rowOff>
    </xdr:from>
    <xdr:ext cx="378565" cy="259045"/>
    <xdr:sp macro="" textlink="">
      <xdr:nvSpPr>
        <xdr:cNvPr id="801" name="テキスト ボックス 800"/>
        <xdr:cNvSpPr txBox="1"/>
      </xdr:nvSpPr>
      <xdr:spPr>
        <a:xfrm>
          <a:off x="21134017" y="10201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164079</xdr:rowOff>
    </xdr:from>
    <xdr:to>
      <xdr:col>29</xdr:col>
      <xdr:colOff>568325</xdr:colOff>
      <xdr:row>59</xdr:row>
      <xdr:rowOff>94229</xdr:rowOff>
    </xdr:to>
    <xdr:sp macro="" textlink="">
      <xdr:nvSpPr>
        <xdr:cNvPr id="802" name="円/楕円 801"/>
        <xdr:cNvSpPr/>
      </xdr:nvSpPr>
      <xdr:spPr>
        <a:xfrm>
          <a:off x="20383500" y="1010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85356</xdr:rowOff>
    </xdr:from>
    <xdr:ext cx="378565" cy="259045"/>
    <xdr:sp macro="" textlink="">
      <xdr:nvSpPr>
        <xdr:cNvPr id="803" name="テキスト ボックス 802"/>
        <xdr:cNvSpPr txBox="1"/>
      </xdr:nvSpPr>
      <xdr:spPr>
        <a:xfrm>
          <a:off x="20245017" y="10200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163553</xdr:rowOff>
    </xdr:from>
    <xdr:to>
      <xdr:col>28</xdr:col>
      <xdr:colOff>365125</xdr:colOff>
      <xdr:row>59</xdr:row>
      <xdr:rowOff>93703</xdr:rowOff>
    </xdr:to>
    <xdr:sp macro="" textlink="">
      <xdr:nvSpPr>
        <xdr:cNvPr id="804" name="円/楕円 803"/>
        <xdr:cNvSpPr/>
      </xdr:nvSpPr>
      <xdr:spPr>
        <a:xfrm>
          <a:off x="19494500" y="1010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84830</xdr:rowOff>
    </xdr:from>
    <xdr:ext cx="378565" cy="259045"/>
    <xdr:sp macro="" textlink="">
      <xdr:nvSpPr>
        <xdr:cNvPr id="805" name="テキスト ボックス 804"/>
        <xdr:cNvSpPr txBox="1"/>
      </xdr:nvSpPr>
      <xdr:spPr>
        <a:xfrm>
          <a:off x="19356017" y="10200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164030</xdr:rowOff>
    </xdr:from>
    <xdr:to>
      <xdr:col>27</xdr:col>
      <xdr:colOff>161925</xdr:colOff>
      <xdr:row>59</xdr:row>
      <xdr:rowOff>94180</xdr:rowOff>
    </xdr:to>
    <xdr:sp macro="" textlink="">
      <xdr:nvSpPr>
        <xdr:cNvPr id="806" name="円/楕円 805"/>
        <xdr:cNvSpPr/>
      </xdr:nvSpPr>
      <xdr:spPr>
        <a:xfrm>
          <a:off x="18605500" y="1010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85307</xdr:rowOff>
    </xdr:from>
    <xdr:ext cx="378565" cy="259045"/>
    <xdr:sp macro="" textlink="">
      <xdr:nvSpPr>
        <xdr:cNvPr id="807" name="テキスト ボックス 806"/>
        <xdr:cNvSpPr txBox="1"/>
      </xdr:nvSpPr>
      <xdr:spPr>
        <a:xfrm>
          <a:off x="18467017" y="10200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61,230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18" name="直線コネクタ 81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19" name="テキスト ボックス 818"/>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0" name="直線コネクタ 81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1" name="テキスト ボックス 820"/>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2" name="直線コネクタ 82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23" name="テキスト ボックス 822"/>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24" name="直線コネクタ 82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25" name="テキスト ボックス 824"/>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6" name="直線コネクタ 82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7" name="テキスト ボックス 82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155492</xdr:rowOff>
    </xdr:from>
    <xdr:to>
      <xdr:col>32</xdr:col>
      <xdr:colOff>186689</xdr:colOff>
      <xdr:row>78</xdr:row>
      <xdr:rowOff>17591</xdr:rowOff>
    </xdr:to>
    <xdr:cxnSp macro="">
      <xdr:nvCxnSpPr>
        <xdr:cNvPr id="829" name="直線コネクタ 828"/>
        <xdr:cNvCxnSpPr/>
      </xdr:nvCxnSpPr>
      <xdr:spPr>
        <a:xfrm flipV="1">
          <a:off x="22159595" y="12156992"/>
          <a:ext cx="1269" cy="1233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21418</xdr:rowOff>
    </xdr:from>
    <xdr:ext cx="534377" cy="259045"/>
    <xdr:sp macro="" textlink="">
      <xdr:nvSpPr>
        <xdr:cNvPr id="830" name="繰出金最小値テキスト"/>
        <xdr:cNvSpPr txBox="1"/>
      </xdr:nvSpPr>
      <xdr:spPr>
        <a:xfrm>
          <a:off x="22212300" y="1339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53,416</a:t>
          </a:r>
          <a:endParaRPr kumimoji="1" lang="ja-JP" altLang="en-US" sz="1000" b="1">
            <a:latin typeface="ＭＳ Ｐゴシック"/>
          </a:endParaRPr>
        </a:p>
      </xdr:txBody>
    </xdr:sp>
    <xdr:clientData/>
  </xdr:oneCellAnchor>
  <xdr:twoCellAnchor>
    <xdr:from>
      <xdr:col>32</xdr:col>
      <xdr:colOff>98425</xdr:colOff>
      <xdr:row>78</xdr:row>
      <xdr:rowOff>17591</xdr:rowOff>
    </xdr:from>
    <xdr:to>
      <xdr:col>32</xdr:col>
      <xdr:colOff>276225</xdr:colOff>
      <xdr:row>78</xdr:row>
      <xdr:rowOff>17591</xdr:rowOff>
    </xdr:to>
    <xdr:cxnSp macro="">
      <xdr:nvCxnSpPr>
        <xdr:cNvPr id="831" name="直線コネクタ 830"/>
        <xdr:cNvCxnSpPr/>
      </xdr:nvCxnSpPr>
      <xdr:spPr>
        <a:xfrm>
          <a:off x="22072600" y="133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102169</xdr:rowOff>
    </xdr:from>
    <xdr:ext cx="599010" cy="259045"/>
    <xdr:sp macro="" textlink="">
      <xdr:nvSpPr>
        <xdr:cNvPr id="832" name="繰出金最大値テキスト"/>
        <xdr:cNvSpPr txBox="1"/>
      </xdr:nvSpPr>
      <xdr:spPr>
        <a:xfrm>
          <a:off x="22212300" y="1193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593,092</a:t>
          </a:r>
          <a:endParaRPr kumimoji="1" lang="ja-JP" altLang="en-US" sz="1000" b="1">
            <a:latin typeface="ＭＳ Ｐゴシック"/>
          </a:endParaRPr>
        </a:p>
      </xdr:txBody>
    </xdr:sp>
    <xdr:clientData/>
  </xdr:oneCellAnchor>
  <xdr:twoCellAnchor>
    <xdr:from>
      <xdr:col>32</xdr:col>
      <xdr:colOff>98425</xdr:colOff>
      <xdr:row>70</xdr:row>
      <xdr:rowOff>155492</xdr:rowOff>
    </xdr:from>
    <xdr:to>
      <xdr:col>32</xdr:col>
      <xdr:colOff>276225</xdr:colOff>
      <xdr:row>70</xdr:row>
      <xdr:rowOff>155492</xdr:rowOff>
    </xdr:to>
    <xdr:cxnSp macro="">
      <xdr:nvCxnSpPr>
        <xdr:cNvPr id="833" name="直線コネクタ 832"/>
        <xdr:cNvCxnSpPr/>
      </xdr:nvCxnSpPr>
      <xdr:spPr>
        <a:xfrm>
          <a:off x="22072600" y="1215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97439</xdr:rowOff>
    </xdr:from>
    <xdr:to>
      <xdr:col>32</xdr:col>
      <xdr:colOff>187325</xdr:colOff>
      <xdr:row>77</xdr:row>
      <xdr:rowOff>128101</xdr:rowOff>
    </xdr:to>
    <xdr:cxnSp macro="">
      <xdr:nvCxnSpPr>
        <xdr:cNvPr id="834" name="直線コネクタ 833"/>
        <xdr:cNvCxnSpPr/>
      </xdr:nvCxnSpPr>
      <xdr:spPr>
        <a:xfrm flipV="1">
          <a:off x="21323300" y="13299089"/>
          <a:ext cx="838200" cy="3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7659</xdr:rowOff>
    </xdr:from>
    <xdr:ext cx="599010" cy="259045"/>
    <xdr:sp macro="" textlink="">
      <xdr:nvSpPr>
        <xdr:cNvPr id="835" name="繰出金平均値テキスト"/>
        <xdr:cNvSpPr txBox="1"/>
      </xdr:nvSpPr>
      <xdr:spPr>
        <a:xfrm>
          <a:off x="22212300" y="130378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120,546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156232</xdr:rowOff>
    </xdr:from>
    <xdr:to>
      <xdr:col>32</xdr:col>
      <xdr:colOff>238125</xdr:colOff>
      <xdr:row>77</xdr:row>
      <xdr:rowOff>86382</xdr:rowOff>
    </xdr:to>
    <xdr:sp macro="" textlink="">
      <xdr:nvSpPr>
        <xdr:cNvPr id="836" name="フローチャート : 判断 835"/>
        <xdr:cNvSpPr/>
      </xdr:nvSpPr>
      <xdr:spPr>
        <a:xfrm>
          <a:off x="221107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104618</xdr:rowOff>
    </xdr:from>
    <xdr:to>
      <xdr:col>31</xdr:col>
      <xdr:colOff>34925</xdr:colOff>
      <xdr:row>77</xdr:row>
      <xdr:rowOff>128101</xdr:rowOff>
    </xdr:to>
    <xdr:cxnSp macro="">
      <xdr:nvCxnSpPr>
        <xdr:cNvPr id="837" name="直線コネクタ 836"/>
        <xdr:cNvCxnSpPr/>
      </xdr:nvCxnSpPr>
      <xdr:spPr>
        <a:xfrm>
          <a:off x="20434300" y="13306268"/>
          <a:ext cx="889000" cy="2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164041</xdr:rowOff>
    </xdr:from>
    <xdr:to>
      <xdr:col>31</xdr:col>
      <xdr:colOff>85725</xdr:colOff>
      <xdr:row>77</xdr:row>
      <xdr:rowOff>94191</xdr:rowOff>
    </xdr:to>
    <xdr:sp macro="" textlink="">
      <xdr:nvSpPr>
        <xdr:cNvPr id="838" name="フローチャート : 判断 837"/>
        <xdr:cNvSpPr/>
      </xdr:nvSpPr>
      <xdr:spPr>
        <a:xfrm>
          <a:off x="21272500" y="1319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110718</xdr:rowOff>
    </xdr:from>
    <xdr:ext cx="599010" cy="259045"/>
    <xdr:sp macro="" textlink="">
      <xdr:nvSpPr>
        <xdr:cNvPr id="839" name="テキスト ボックス 838"/>
        <xdr:cNvSpPr txBox="1"/>
      </xdr:nvSpPr>
      <xdr:spPr>
        <a:xfrm>
          <a:off x="21023794" y="12969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104618</xdr:rowOff>
    </xdr:from>
    <xdr:to>
      <xdr:col>29</xdr:col>
      <xdr:colOff>517525</xdr:colOff>
      <xdr:row>77</xdr:row>
      <xdr:rowOff>109589</xdr:rowOff>
    </xdr:to>
    <xdr:cxnSp macro="">
      <xdr:nvCxnSpPr>
        <xdr:cNvPr id="840" name="直線コネクタ 839"/>
        <xdr:cNvCxnSpPr/>
      </xdr:nvCxnSpPr>
      <xdr:spPr>
        <a:xfrm flipV="1">
          <a:off x="19545300" y="13306268"/>
          <a:ext cx="889000" cy="4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165333</xdr:rowOff>
    </xdr:from>
    <xdr:to>
      <xdr:col>29</xdr:col>
      <xdr:colOff>568325</xdr:colOff>
      <xdr:row>77</xdr:row>
      <xdr:rowOff>95483</xdr:rowOff>
    </xdr:to>
    <xdr:sp macro="" textlink="">
      <xdr:nvSpPr>
        <xdr:cNvPr id="841" name="フローチャート : 判断 840"/>
        <xdr:cNvSpPr/>
      </xdr:nvSpPr>
      <xdr:spPr>
        <a:xfrm>
          <a:off x="20383500" y="131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112010</xdr:rowOff>
    </xdr:from>
    <xdr:ext cx="599010" cy="259045"/>
    <xdr:sp macro="" textlink="">
      <xdr:nvSpPr>
        <xdr:cNvPr id="842" name="テキスト ボックス 841"/>
        <xdr:cNvSpPr txBox="1"/>
      </xdr:nvSpPr>
      <xdr:spPr>
        <a:xfrm>
          <a:off x="20134794" y="12970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116,565</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42669</xdr:rowOff>
    </xdr:from>
    <xdr:to>
      <xdr:col>28</xdr:col>
      <xdr:colOff>314325</xdr:colOff>
      <xdr:row>77</xdr:row>
      <xdr:rowOff>109589</xdr:rowOff>
    </xdr:to>
    <xdr:cxnSp macro="">
      <xdr:nvCxnSpPr>
        <xdr:cNvPr id="843" name="直線コネクタ 842"/>
        <xdr:cNvCxnSpPr/>
      </xdr:nvCxnSpPr>
      <xdr:spPr>
        <a:xfrm>
          <a:off x="18656300" y="13244319"/>
          <a:ext cx="889000" cy="6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4149</xdr:rowOff>
    </xdr:from>
    <xdr:to>
      <xdr:col>28</xdr:col>
      <xdr:colOff>365125</xdr:colOff>
      <xdr:row>77</xdr:row>
      <xdr:rowOff>105749</xdr:rowOff>
    </xdr:to>
    <xdr:sp macro="" textlink="">
      <xdr:nvSpPr>
        <xdr:cNvPr id="844" name="フローチャート : 判断 843"/>
        <xdr:cNvSpPr/>
      </xdr:nvSpPr>
      <xdr:spPr>
        <a:xfrm>
          <a:off x="19494500" y="1320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75</xdr:row>
      <xdr:rowOff>122276</xdr:rowOff>
    </xdr:from>
    <xdr:ext cx="599010" cy="259045"/>
    <xdr:sp macro="" textlink="">
      <xdr:nvSpPr>
        <xdr:cNvPr id="845" name="テキスト ボックス 844"/>
        <xdr:cNvSpPr txBox="1"/>
      </xdr:nvSpPr>
      <xdr:spPr>
        <a:xfrm>
          <a:off x="19245794" y="12981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112,074</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156359</xdr:rowOff>
    </xdr:from>
    <xdr:to>
      <xdr:col>27</xdr:col>
      <xdr:colOff>161925</xdr:colOff>
      <xdr:row>77</xdr:row>
      <xdr:rowOff>86509</xdr:rowOff>
    </xdr:to>
    <xdr:sp macro="" textlink="">
      <xdr:nvSpPr>
        <xdr:cNvPr id="846" name="フローチャート : 判断 845"/>
        <xdr:cNvSpPr/>
      </xdr:nvSpPr>
      <xdr:spPr>
        <a:xfrm>
          <a:off x="18605500" y="1318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103037</xdr:rowOff>
    </xdr:from>
    <xdr:ext cx="599010" cy="259045"/>
    <xdr:sp macro="" textlink="">
      <xdr:nvSpPr>
        <xdr:cNvPr id="847" name="テキスト ボックス 846"/>
        <xdr:cNvSpPr txBox="1"/>
      </xdr:nvSpPr>
      <xdr:spPr>
        <a:xfrm>
          <a:off x="18356794" y="12961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120,490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8" name="テキスト ボックス 84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9" name="テキスト ボックス 84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0" name="テキスト ボックス 84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1" name="テキスト ボックス 85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2" name="テキスト ボックス 85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46639</xdr:rowOff>
    </xdr:from>
    <xdr:to>
      <xdr:col>32</xdr:col>
      <xdr:colOff>238125</xdr:colOff>
      <xdr:row>77</xdr:row>
      <xdr:rowOff>148239</xdr:rowOff>
    </xdr:to>
    <xdr:sp macro="" textlink="">
      <xdr:nvSpPr>
        <xdr:cNvPr id="853" name="円/楕円 852"/>
        <xdr:cNvSpPr/>
      </xdr:nvSpPr>
      <xdr:spPr>
        <a:xfrm>
          <a:off x="22110700" y="1324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134659</xdr:rowOff>
    </xdr:from>
    <xdr:ext cx="534377" cy="259045"/>
    <xdr:sp macro="" textlink="">
      <xdr:nvSpPr>
        <xdr:cNvPr id="854" name="繰出金該当値テキスト"/>
        <xdr:cNvSpPr txBox="1"/>
      </xdr:nvSpPr>
      <xdr:spPr>
        <a:xfrm>
          <a:off x="22212300" y="1316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93,487</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77301</xdr:rowOff>
    </xdr:from>
    <xdr:to>
      <xdr:col>31</xdr:col>
      <xdr:colOff>85725</xdr:colOff>
      <xdr:row>78</xdr:row>
      <xdr:rowOff>7451</xdr:rowOff>
    </xdr:to>
    <xdr:sp macro="" textlink="">
      <xdr:nvSpPr>
        <xdr:cNvPr id="855" name="円/楕円 854"/>
        <xdr:cNvSpPr/>
      </xdr:nvSpPr>
      <xdr:spPr>
        <a:xfrm>
          <a:off x="21272500" y="1327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170028</xdr:rowOff>
    </xdr:from>
    <xdr:ext cx="534377" cy="259045"/>
    <xdr:sp macro="" textlink="">
      <xdr:nvSpPr>
        <xdr:cNvPr id="856" name="テキスト ボックス 855"/>
        <xdr:cNvSpPr txBox="1"/>
      </xdr:nvSpPr>
      <xdr:spPr>
        <a:xfrm>
          <a:off x="21056111" y="1337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80,074</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53818</xdr:rowOff>
    </xdr:from>
    <xdr:to>
      <xdr:col>29</xdr:col>
      <xdr:colOff>568325</xdr:colOff>
      <xdr:row>77</xdr:row>
      <xdr:rowOff>155418</xdr:rowOff>
    </xdr:to>
    <xdr:sp macro="" textlink="">
      <xdr:nvSpPr>
        <xdr:cNvPr id="857" name="円/楕円 856"/>
        <xdr:cNvSpPr/>
      </xdr:nvSpPr>
      <xdr:spPr>
        <a:xfrm>
          <a:off x="20383500" y="1325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146545</xdr:rowOff>
    </xdr:from>
    <xdr:ext cx="534377" cy="259045"/>
    <xdr:sp macro="" textlink="">
      <xdr:nvSpPr>
        <xdr:cNvPr id="858" name="テキスト ボックス 857"/>
        <xdr:cNvSpPr txBox="1"/>
      </xdr:nvSpPr>
      <xdr:spPr>
        <a:xfrm>
          <a:off x="20167111" y="1334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90,346</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58789</xdr:rowOff>
    </xdr:from>
    <xdr:to>
      <xdr:col>28</xdr:col>
      <xdr:colOff>365125</xdr:colOff>
      <xdr:row>77</xdr:row>
      <xdr:rowOff>160389</xdr:rowOff>
    </xdr:to>
    <xdr:sp macro="" textlink="">
      <xdr:nvSpPr>
        <xdr:cNvPr id="859" name="円/楕円 858"/>
        <xdr:cNvSpPr/>
      </xdr:nvSpPr>
      <xdr:spPr>
        <a:xfrm>
          <a:off x="19494500" y="1326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151516</xdr:rowOff>
    </xdr:from>
    <xdr:ext cx="534377" cy="259045"/>
    <xdr:sp macro="" textlink="">
      <xdr:nvSpPr>
        <xdr:cNvPr id="860" name="テキスト ボックス 859"/>
        <xdr:cNvSpPr txBox="1"/>
      </xdr:nvSpPr>
      <xdr:spPr>
        <a:xfrm>
          <a:off x="19278111" y="1335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88,172</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163319</xdr:rowOff>
    </xdr:from>
    <xdr:to>
      <xdr:col>27</xdr:col>
      <xdr:colOff>161925</xdr:colOff>
      <xdr:row>77</xdr:row>
      <xdr:rowOff>93469</xdr:rowOff>
    </xdr:to>
    <xdr:sp macro="" textlink="">
      <xdr:nvSpPr>
        <xdr:cNvPr id="861" name="円/楕円 860"/>
        <xdr:cNvSpPr/>
      </xdr:nvSpPr>
      <xdr:spPr>
        <a:xfrm>
          <a:off x="18605500" y="13193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77</xdr:row>
      <xdr:rowOff>84596</xdr:rowOff>
    </xdr:from>
    <xdr:ext cx="599010" cy="259045"/>
    <xdr:sp macro="" textlink="">
      <xdr:nvSpPr>
        <xdr:cNvPr id="862" name="テキスト ボックス 861"/>
        <xdr:cNvSpPr txBox="1"/>
      </xdr:nvSpPr>
      <xdr:spPr>
        <a:xfrm>
          <a:off x="18356794" y="13286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117,446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3" name="正方形/長方形 86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4" name="正方形/長方形 86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5" name="正方形/長方形 86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6" name="正方形/長方形 86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7" name="正方形/長方形 86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8" name="正方形/長方形 86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9" name="正方形/長方形 86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0" name="正方形/長方形 86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1" name="テキスト ボックス 87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2" name="直線コネクタ 87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4" name="テキスト ボックス 87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6" name="テキスト ボックス 87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8" name="直線コネクタ 87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2" name="直線コネクタ 88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3" name="直線コネクタ 88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5" name="フローチャート : 判断 88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6" name="直線コネクタ 88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7" name="フローチャート : 判断 88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8" name="テキスト ボックス 88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9" name="直線コネクタ 88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0" name="フローチャート : 判断 88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1" name="テキスト ボックス 89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2" name="直線コネクタ 89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3" name="フローチャート : 判断 89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4" name="テキスト ボックス 89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5" name="フローチャート : 判断 89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6" name="テキスト ボックス 89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2" name="円/楕円 90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4" name="円/楕円 90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5" name="テキスト ボックス 90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6" name="円/楕円 90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7" name="テキスト ボックス 90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8" name="円/楕円 90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9" name="テキスト ボックス 90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0" name="円/楕円 90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1" name="テキスト ボックス 91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性質別でみると、扶助費及び普通建設事業費（うち新規整備）において、類似団体内平均値を上回っている。</a:t>
          </a:r>
          <a:endParaRPr kumimoji="1" lang="en-US" altLang="ja-JP" sz="1300">
            <a:latin typeface="ＭＳ Ｐゴシック"/>
          </a:endParaRPr>
        </a:p>
        <a:p>
          <a:r>
            <a:rPr kumimoji="1" lang="ja-JP" altLang="en-US" sz="1300">
              <a:latin typeface="ＭＳ Ｐゴシック"/>
            </a:rPr>
            <a:t>扶助費については、福祉サービスの多様化や高齢化の進行により、全体的に増加傾向にあるため、町単独事業の見直しを行うなど、今後も引き続き健全な財政運営に努める。</a:t>
          </a:r>
          <a:endParaRPr kumimoji="1" lang="en-US" altLang="ja-JP" sz="1300">
            <a:latin typeface="ＭＳ Ｐゴシック"/>
          </a:endParaRPr>
        </a:p>
        <a:p>
          <a:r>
            <a:rPr kumimoji="1" lang="ja-JP" altLang="en-US" sz="1300">
              <a:latin typeface="ＭＳ Ｐゴシック"/>
            </a:rPr>
            <a:t>また、普通建設事業費（うち新規整備）については、周参見保育所及び津波避難施設整備によるものである。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和歌山県すさみ町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4,249
4,226
174.46
4,458,899
4,363,950
58,599
2,427,157
5,018,996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42469</xdr:rowOff>
    </xdr:from>
    <xdr:to>
      <xdr:col>6</xdr:col>
      <xdr:colOff>510540</xdr:colOff>
      <xdr:row>38</xdr:row>
      <xdr:rowOff>109321</xdr:rowOff>
    </xdr:to>
    <xdr:cxnSp macro="">
      <xdr:nvCxnSpPr>
        <xdr:cNvPr id="55" name="直線コネクタ 54"/>
        <xdr:cNvCxnSpPr/>
      </xdr:nvCxnSpPr>
      <xdr:spPr>
        <a:xfrm flipV="1">
          <a:off x="4633595" y="5185969"/>
          <a:ext cx="1270" cy="143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113148</xdr:rowOff>
    </xdr:from>
    <xdr:ext cx="469744" cy="259045"/>
    <xdr:sp macro="" textlink="">
      <xdr:nvSpPr>
        <xdr:cNvPr id="56" name="議会費最小値テキスト"/>
        <xdr:cNvSpPr txBox="1"/>
      </xdr:nvSpPr>
      <xdr:spPr>
        <a:xfrm>
          <a:off x="4686300" y="662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8,392</a:t>
          </a:r>
          <a:endParaRPr kumimoji="1" lang="ja-JP" altLang="en-US" sz="1000" b="1">
            <a:latin typeface="ＭＳ Ｐゴシック"/>
          </a:endParaRPr>
        </a:p>
      </xdr:txBody>
    </xdr:sp>
    <xdr:clientData/>
  </xdr:oneCellAnchor>
  <xdr:twoCellAnchor>
    <xdr:from>
      <xdr:col>6</xdr:col>
      <xdr:colOff>422275</xdr:colOff>
      <xdr:row>38</xdr:row>
      <xdr:rowOff>109321</xdr:rowOff>
    </xdr:from>
    <xdr:to>
      <xdr:col>6</xdr:col>
      <xdr:colOff>600075</xdr:colOff>
      <xdr:row>38</xdr:row>
      <xdr:rowOff>109321</xdr:rowOff>
    </xdr:to>
    <xdr:cxnSp macro="">
      <xdr:nvCxnSpPr>
        <xdr:cNvPr id="57" name="直線コネクタ 56"/>
        <xdr:cNvCxnSpPr/>
      </xdr:nvCxnSpPr>
      <xdr:spPr>
        <a:xfrm>
          <a:off x="4546600" y="662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160596</xdr:rowOff>
    </xdr:from>
    <xdr:ext cx="599010" cy="259045"/>
    <xdr:sp macro="" textlink="">
      <xdr:nvSpPr>
        <xdr:cNvPr id="58" name="議会費最大値テキスト"/>
        <xdr:cNvSpPr txBox="1"/>
      </xdr:nvSpPr>
      <xdr:spPr>
        <a:xfrm>
          <a:off x="4686300" y="4961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121,656</a:t>
          </a:r>
          <a:endParaRPr kumimoji="1" lang="ja-JP" altLang="en-US" sz="1000" b="1">
            <a:latin typeface="ＭＳ Ｐゴシック"/>
          </a:endParaRPr>
        </a:p>
      </xdr:txBody>
    </xdr:sp>
    <xdr:clientData/>
  </xdr:oneCellAnchor>
  <xdr:twoCellAnchor>
    <xdr:from>
      <xdr:col>6</xdr:col>
      <xdr:colOff>422275</xdr:colOff>
      <xdr:row>30</xdr:row>
      <xdr:rowOff>42469</xdr:rowOff>
    </xdr:from>
    <xdr:to>
      <xdr:col>6</xdr:col>
      <xdr:colOff>600075</xdr:colOff>
      <xdr:row>30</xdr:row>
      <xdr:rowOff>42469</xdr:rowOff>
    </xdr:to>
    <xdr:cxnSp macro="">
      <xdr:nvCxnSpPr>
        <xdr:cNvPr id="59" name="直線コネクタ 58"/>
        <xdr:cNvCxnSpPr/>
      </xdr:nvCxnSpPr>
      <xdr:spPr>
        <a:xfrm>
          <a:off x="4546600" y="518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18669</xdr:rowOff>
    </xdr:from>
    <xdr:to>
      <xdr:col>6</xdr:col>
      <xdr:colOff>511175</xdr:colOff>
      <xdr:row>38</xdr:row>
      <xdr:rowOff>24244</xdr:rowOff>
    </xdr:to>
    <xdr:cxnSp macro="">
      <xdr:nvCxnSpPr>
        <xdr:cNvPr id="60" name="直線コネクタ 59"/>
        <xdr:cNvCxnSpPr/>
      </xdr:nvCxnSpPr>
      <xdr:spPr>
        <a:xfrm>
          <a:off x="3797300" y="6533769"/>
          <a:ext cx="838200" cy="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98683</xdr:rowOff>
    </xdr:from>
    <xdr:ext cx="534377" cy="259045"/>
    <xdr:sp macro="" textlink="">
      <xdr:nvSpPr>
        <xdr:cNvPr id="61" name="議会費平均値テキスト"/>
        <xdr:cNvSpPr txBox="1"/>
      </xdr:nvSpPr>
      <xdr:spPr>
        <a:xfrm>
          <a:off x="4686300" y="6270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20,531</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75806</xdr:rowOff>
    </xdr:from>
    <xdr:to>
      <xdr:col>6</xdr:col>
      <xdr:colOff>561975</xdr:colOff>
      <xdr:row>38</xdr:row>
      <xdr:rowOff>5956</xdr:rowOff>
    </xdr:to>
    <xdr:sp macro="" textlink="">
      <xdr:nvSpPr>
        <xdr:cNvPr id="62" name="フローチャート : 判断 61"/>
        <xdr:cNvSpPr/>
      </xdr:nvSpPr>
      <xdr:spPr>
        <a:xfrm>
          <a:off x="45847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18669</xdr:rowOff>
    </xdr:from>
    <xdr:to>
      <xdr:col>5</xdr:col>
      <xdr:colOff>358775</xdr:colOff>
      <xdr:row>38</xdr:row>
      <xdr:rowOff>30214</xdr:rowOff>
    </xdr:to>
    <xdr:cxnSp macro="">
      <xdr:nvCxnSpPr>
        <xdr:cNvPr id="63" name="直線コネクタ 62"/>
        <xdr:cNvCxnSpPr/>
      </xdr:nvCxnSpPr>
      <xdr:spPr>
        <a:xfrm flipV="1">
          <a:off x="2908300" y="6533769"/>
          <a:ext cx="889000" cy="1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73736</xdr:rowOff>
    </xdr:from>
    <xdr:to>
      <xdr:col>5</xdr:col>
      <xdr:colOff>409575</xdr:colOff>
      <xdr:row>38</xdr:row>
      <xdr:rowOff>3887</xdr:rowOff>
    </xdr:to>
    <xdr:sp macro="" textlink="">
      <xdr:nvSpPr>
        <xdr:cNvPr id="64" name="フローチャート : 判断 63"/>
        <xdr:cNvSpPr/>
      </xdr:nvSpPr>
      <xdr:spPr>
        <a:xfrm>
          <a:off x="3746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20413</xdr:rowOff>
    </xdr:from>
    <xdr:ext cx="534377" cy="259045"/>
    <xdr:sp macro="" textlink="">
      <xdr:nvSpPr>
        <xdr:cNvPr id="65" name="テキスト ボックス 64"/>
        <xdr:cNvSpPr txBox="1"/>
      </xdr:nvSpPr>
      <xdr:spPr>
        <a:xfrm>
          <a:off x="3530111" y="61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30214</xdr:rowOff>
    </xdr:from>
    <xdr:to>
      <xdr:col>4</xdr:col>
      <xdr:colOff>155575</xdr:colOff>
      <xdr:row>38</xdr:row>
      <xdr:rowOff>40056</xdr:rowOff>
    </xdr:to>
    <xdr:cxnSp macro="">
      <xdr:nvCxnSpPr>
        <xdr:cNvPr id="66" name="直線コネクタ 65"/>
        <xdr:cNvCxnSpPr/>
      </xdr:nvCxnSpPr>
      <xdr:spPr>
        <a:xfrm flipV="1">
          <a:off x="2019300" y="6545314"/>
          <a:ext cx="889000" cy="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79604</xdr:rowOff>
    </xdr:from>
    <xdr:to>
      <xdr:col>4</xdr:col>
      <xdr:colOff>206375</xdr:colOff>
      <xdr:row>38</xdr:row>
      <xdr:rowOff>9754</xdr:rowOff>
    </xdr:to>
    <xdr:sp macro="" textlink="">
      <xdr:nvSpPr>
        <xdr:cNvPr id="67" name="フローチャート : 判断 66"/>
        <xdr:cNvSpPr/>
      </xdr:nvSpPr>
      <xdr:spPr>
        <a:xfrm>
          <a:off x="2857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26281</xdr:rowOff>
    </xdr:from>
    <xdr:ext cx="534377" cy="259045"/>
    <xdr:sp macro="" textlink="">
      <xdr:nvSpPr>
        <xdr:cNvPr id="68" name="テキスト ボックス 67"/>
        <xdr:cNvSpPr txBox="1"/>
      </xdr:nvSpPr>
      <xdr:spPr>
        <a:xfrm>
          <a:off x="2641111" y="619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36894</xdr:rowOff>
    </xdr:from>
    <xdr:to>
      <xdr:col>2</xdr:col>
      <xdr:colOff>638175</xdr:colOff>
      <xdr:row>38</xdr:row>
      <xdr:rowOff>40056</xdr:rowOff>
    </xdr:to>
    <xdr:cxnSp macro="">
      <xdr:nvCxnSpPr>
        <xdr:cNvPr id="69" name="直線コネクタ 68"/>
        <xdr:cNvCxnSpPr/>
      </xdr:nvCxnSpPr>
      <xdr:spPr>
        <a:xfrm>
          <a:off x="1130300" y="6551994"/>
          <a:ext cx="889000" cy="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84226</xdr:rowOff>
    </xdr:from>
    <xdr:to>
      <xdr:col>3</xdr:col>
      <xdr:colOff>3175</xdr:colOff>
      <xdr:row>38</xdr:row>
      <xdr:rowOff>14376</xdr:rowOff>
    </xdr:to>
    <xdr:sp macro="" textlink="">
      <xdr:nvSpPr>
        <xdr:cNvPr id="70" name="フローチャート : 判断 69"/>
        <xdr:cNvSpPr/>
      </xdr:nvSpPr>
      <xdr:spPr>
        <a:xfrm>
          <a:off x="1968500" y="642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30903</xdr:rowOff>
    </xdr:from>
    <xdr:ext cx="534377" cy="259045"/>
    <xdr:sp macro="" textlink="">
      <xdr:nvSpPr>
        <xdr:cNvPr id="71" name="テキスト ボックス 70"/>
        <xdr:cNvSpPr txBox="1"/>
      </xdr:nvSpPr>
      <xdr:spPr>
        <a:xfrm>
          <a:off x="1752111" y="620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19,868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77864</xdr:rowOff>
    </xdr:from>
    <xdr:to>
      <xdr:col>1</xdr:col>
      <xdr:colOff>485775</xdr:colOff>
      <xdr:row>38</xdr:row>
      <xdr:rowOff>8013</xdr:rowOff>
    </xdr:to>
    <xdr:sp macro="" textlink="">
      <xdr:nvSpPr>
        <xdr:cNvPr id="72" name="フローチャート : 判断 71"/>
        <xdr:cNvSpPr/>
      </xdr:nvSpPr>
      <xdr:spPr>
        <a:xfrm>
          <a:off x="1079500" y="64215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24541</xdr:rowOff>
    </xdr:from>
    <xdr:ext cx="534377" cy="259045"/>
    <xdr:sp macro="" textlink="">
      <xdr:nvSpPr>
        <xdr:cNvPr id="73" name="テキスト ボックス 72"/>
        <xdr:cNvSpPr txBox="1"/>
      </xdr:nvSpPr>
      <xdr:spPr>
        <a:xfrm>
          <a:off x="863111" y="619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144894</xdr:rowOff>
    </xdr:from>
    <xdr:to>
      <xdr:col>6</xdr:col>
      <xdr:colOff>561975</xdr:colOff>
      <xdr:row>38</xdr:row>
      <xdr:rowOff>75044</xdr:rowOff>
    </xdr:to>
    <xdr:sp macro="" textlink="">
      <xdr:nvSpPr>
        <xdr:cNvPr id="79" name="円/楕円 78"/>
        <xdr:cNvSpPr/>
      </xdr:nvSpPr>
      <xdr:spPr>
        <a:xfrm>
          <a:off x="4584700" y="648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59821</xdr:rowOff>
    </xdr:from>
    <xdr:ext cx="534377" cy="259045"/>
    <xdr:sp macro="" textlink="">
      <xdr:nvSpPr>
        <xdr:cNvPr id="80" name="議会費該当値テキスト"/>
        <xdr:cNvSpPr txBox="1"/>
      </xdr:nvSpPr>
      <xdr:spPr>
        <a:xfrm>
          <a:off x="4686300" y="6403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15,091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139319</xdr:rowOff>
    </xdr:from>
    <xdr:to>
      <xdr:col>5</xdr:col>
      <xdr:colOff>409575</xdr:colOff>
      <xdr:row>38</xdr:row>
      <xdr:rowOff>69469</xdr:rowOff>
    </xdr:to>
    <xdr:sp macro="" textlink="">
      <xdr:nvSpPr>
        <xdr:cNvPr id="81" name="円/楕円 80"/>
        <xdr:cNvSpPr/>
      </xdr:nvSpPr>
      <xdr:spPr>
        <a:xfrm>
          <a:off x="3746500" y="648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60596</xdr:rowOff>
    </xdr:from>
    <xdr:ext cx="534377" cy="259045"/>
    <xdr:sp macro="" textlink="">
      <xdr:nvSpPr>
        <xdr:cNvPr id="82" name="テキスト ボックス 81"/>
        <xdr:cNvSpPr txBox="1"/>
      </xdr:nvSpPr>
      <xdr:spPr>
        <a:xfrm>
          <a:off x="3530111" y="657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15,530</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150863</xdr:rowOff>
    </xdr:from>
    <xdr:to>
      <xdr:col>4</xdr:col>
      <xdr:colOff>206375</xdr:colOff>
      <xdr:row>38</xdr:row>
      <xdr:rowOff>81014</xdr:rowOff>
    </xdr:to>
    <xdr:sp macro="" textlink="">
      <xdr:nvSpPr>
        <xdr:cNvPr id="83" name="円/楕円 82"/>
        <xdr:cNvSpPr/>
      </xdr:nvSpPr>
      <xdr:spPr>
        <a:xfrm>
          <a:off x="2857500" y="64945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72141</xdr:rowOff>
    </xdr:from>
    <xdr:ext cx="534377" cy="259045"/>
    <xdr:sp macro="" textlink="">
      <xdr:nvSpPr>
        <xdr:cNvPr id="84" name="テキスト ボックス 83"/>
        <xdr:cNvSpPr txBox="1"/>
      </xdr:nvSpPr>
      <xdr:spPr>
        <a:xfrm>
          <a:off x="2641111" y="658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14,621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160706</xdr:rowOff>
    </xdr:from>
    <xdr:to>
      <xdr:col>3</xdr:col>
      <xdr:colOff>3175</xdr:colOff>
      <xdr:row>38</xdr:row>
      <xdr:rowOff>90856</xdr:rowOff>
    </xdr:to>
    <xdr:sp macro="" textlink="">
      <xdr:nvSpPr>
        <xdr:cNvPr id="85" name="円/楕円 84"/>
        <xdr:cNvSpPr/>
      </xdr:nvSpPr>
      <xdr:spPr>
        <a:xfrm>
          <a:off x="1968500" y="650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81983</xdr:rowOff>
    </xdr:from>
    <xdr:ext cx="534377" cy="259045"/>
    <xdr:sp macro="" textlink="">
      <xdr:nvSpPr>
        <xdr:cNvPr id="86" name="テキスト ボックス 85"/>
        <xdr:cNvSpPr txBox="1"/>
      </xdr:nvSpPr>
      <xdr:spPr>
        <a:xfrm>
          <a:off x="1752111" y="659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13,846</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157543</xdr:rowOff>
    </xdr:from>
    <xdr:to>
      <xdr:col>1</xdr:col>
      <xdr:colOff>485775</xdr:colOff>
      <xdr:row>38</xdr:row>
      <xdr:rowOff>87694</xdr:rowOff>
    </xdr:to>
    <xdr:sp macro="" textlink="">
      <xdr:nvSpPr>
        <xdr:cNvPr id="87" name="円/楕円 86"/>
        <xdr:cNvSpPr/>
      </xdr:nvSpPr>
      <xdr:spPr>
        <a:xfrm>
          <a:off x="1079500" y="65011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78821</xdr:rowOff>
    </xdr:from>
    <xdr:ext cx="534377" cy="259045"/>
    <xdr:sp macro="" textlink="">
      <xdr:nvSpPr>
        <xdr:cNvPr id="88" name="テキスト ボックス 87"/>
        <xdr:cNvSpPr txBox="1"/>
      </xdr:nvSpPr>
      <xdr:spPr>
        <a:xfrm>
          <a:off x="863111" y="659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14,095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66,035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144434</xdr:rowOff>
    </xdr:from>
    <xdr:ext cx="685572" cy="259045"/>
    <xdr:sp macro="" textlink="">
      <xdr:nvSpPr>
        <xdr:cNvPr id="102" name="テキスト ボックス 101"/>
        <xdr:cNvSpPr txBox="1"/>
      </xdr:nvSpPr>
      <xdr:spPr>
        <a:xfrm>
          <a:off x="76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54</xdr:row>
      <xdr:rowOff>160762</xdr:rowOff>
    </xdr:from>
    <xdr:ext cx="685572" cy="259045"/>
    <xdr:sp macro="" textlink="">
      <xdr:nvSpPr>
        <xdr:cNvPr id="104" name="テキスト ボックス 103"/>
        <xdr:cNvSpPr txBox="1"/>
      </xdr:nvSpPr>
      <xdr:spPr>
        <a:xfrm>
          <a:off x="76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5642</xdr:rowOff>
    </xdr:from>
    <xdr:ext cx="685572" cy="259045"/>
    <xdr:sp macro="" textlink="">
      <xdr:nvSpPr>
        <xdr:cNvPr id="106" name="テキスト ボックス 105"/>
        <xdr:cNvSpPr txBox="1"/>
      </xdr:nvSpPr>
      <xdr:spPr>
        <a:xfrm>
          <a:off x="76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31150</xdr:rowOff>
    </xdr:from>
    <xdr:to>
      <xdr:col>6</xdr:col>
      <xdr:colOff>510540</xdr:colOff>
      <xdr:row>59</xdr:row>
      <xdr:rowOff>55257</xdr:rowOff>
    </xdr:to>
    <xdr:cxnSp macro="">
      <xdr:nvCxnSpPr>
        <xdr:cNvPr id="114" name="直線コネクタ 113"/>
        <xdr:cNvCxnSpPr/>
      </xdr:nvCxnSpPr>
      <xdr:spPr>
        <a:xfrm flipV="1">
          <a:off x="4633595" y="8775100"/>
          <a:ext cx="1270" cy="1395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59084</xdr:rowOff>
    </xdr:from>
    <xdr:ext cx="599010" cy="259045"/>
    <xdr:sp macro="" textlink="">
      <xdr:nvSpPr>
        <xdr:cNvPr id="115" name="総務費最小値テキスト"/>
        <xdr:cNvSpPr txBox="1"/>
      </xdr:nvSpPr>
      <xdr:spPr>
        <a:xfrm>
          <a:off x="4686300" y="10174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133,575</a:t>
          </a:r>
          <a:endParaRPr kumimoji="1" lang="ja-JP" altLang="en-US" sz="1000" b="1">
            <a:latin typeface="ＭＳ Ｐゴシック"/>
          </a:endParaRPr>
        </a:p>
      </xdr:txBody>
    </xdr:sp>
    <xdr:clientData/>
  </xdr:oneCellAnchor>
  <xdr:twoCellAnchor>
    <xdr:from>
      <xdr:col>6</xdr:col>
      <xdr:colOff>422275</xdr:colOff>
      <xdr:row>59</xdr:row>
      <xdr:rowOff>55257</xdr:rowOff>
    </xdr:from>
    <xdr:to>
      <xdr:col>6</xdr:col>
      <xdr:colOff>600075</xdr:colOff>
      <xdr:row>59</xdr:row>
      <xdr:rowOff>55257</xdr:rowOff>
    </xdr:to>
    <xdr:cxnSp macro="">
      <xdr:nvCxnSpPr>
        <xdr:cNvPr id="116" name="直線コネクタ 115"/>
        <xdr:cNvCxnSpPr/>
      </xdr:nvCxnSpPr>
      <xdr:spPr>
        <a:xfrm>
          <a:off x="4546600" y="10170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149277</xdr:rowOff>
    </xdr:from>
    <xdr:ext cx="690189" cy="259045"/>
    <xdr:sp macro="" textlink="">
      <xdr:nvSpPr>
        <xdr:cNvPr id="117" name="総務費最大値テキスト"/>
        <xdr:cNvSpPr txBox="1"/>
      </xdr:nvSpPr>
      <xdr:spPr>
        <a:xfrm>
          <a:off x="4686300" y="8550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4,407,393</a:t>
          </a:r>
          <a:endParaRPr kumimoji="1" lang="ja-JP" altLang="en-US" sz="1000" b="1">
            <a:latin typeface="ＭＳ Ｐゴシック"/>
          </a:endParaRPr>
        </a:p>
      </xdr:txBody>
    </xdr:sp>
    <xdr:clientData/>
  </xdr:oneCellAnchor>
  <xdr:twoCellAnchor>
    <xdr:from>
      <xdr:col>6</xdr:col>
      <xdr:colOff>422275</xdr:colOff>
      <xdr:row>51</xdr:row>
      <xdr:rowOff>31150</xdr:rowOff>
    </xdr:from>
    <xdr:to>
      <xdr:col>6</xdr:col>
      <xdr:colOff>600075</xdr:colOff>
      <xdr:row>51</xdr:row>
      <xdr:rowOff>31150</xdr:rowOff>
    </xdr:to>
    <xdr:cxnSp macro="">
      <xdr:nvCxnSpPr>
        <xdr:cNvPr id="118" name="直線コネクタ 117"/>
        <xdr:cNvCxnSpPr/>
      </xdr:nvCxnSpPr>
      <xdr:spPr>
        <a:xfrm>
          <a:off x="4546600" y="877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59</xdr:row>
      <xdr:rowOff>11409</xdr:rowOff>
    </xdr:from>
    <xdr:to>
      <xdr:col>6</xdr:col>
      <xdr:colOff>511175</xdr:colOff>
      <xdr:row>59</xdr:row>
      <xdr:rowOff>39881</xdr:rowOff>
    </xdr:to>
    <xdr:cxnSp macro="">
      <xdr:nvCxnSpPr>
        <xdr:cNvPr id="119" name="直線コネクタ 118"/>
        <xdr:cNvCxnSpPr/>
      </xdr:nvCxnSpPr>
      <xdr:spPr>
        <a:xfrm>
          <a:off x="3797300" y="10126959"/>
          <a:ext cx="838200" cy="28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124906</xdr:rowOff>
    </xdr:from>
    <xdr:ext cx="599010" cy="259045"/>
    <xdr:sp macro="" textlink="">
      <xdr:nvSpPr>
        <xdr:cNvPr id="120" name="総務費平均値テキスト"/>
        <xdr:cNvSpPr txBox="1"/>
      </xdr:nvSpPr>
      <xdr:spPr>
        <a:xfrm>
          <a:off x="4686300" y="98975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359,799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102029</xdr:rowOff>
    </xdr:from>
    <xdr:to>
      <xdr:col>6</xdr:col>
      <xdr:colOff>561975</xdr:colOff>
      <xdr:row>59</xdr:row>
      <xdr:rowOff>32179</xdr:rowOff>
    </xdr:to>
    <xdr:sp macro="" textlink="">
      <xdr:nvSpPr>
        <xdr:cNvPr id="121" name="フローチャート : 判断 120"/>
        <xdr:cNvSpPr/>
      </xdr:nvSpPr>
      <xdr:spPr>
        <a:xfrm>
          <a:off x="4584700" y="1004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11409</xdr:rowOff>
    </xdr:from>
    <xdr:to>
      <xdr:col>5</xdr:col>
      <xdr:colOff>358775</xdr:colOff>
      <xdr:row>59</xdr:row>
      <xdr:rowOff>15378</xdr:rowOff>
    </xdr:to>
    <xdr:cxnSp macro="">
      <xdr:nvCxnSpPr>
        <xdr:cNvPr id="122" name="直線コネクタ 121"/>
        <xdr:cNvCxnSpPr/>
      </xdr:nvCxnSpPr>
      <xdr:spPr>
        <a:xfrm flipV="1">
          <a:off x="2908300" y="10126959"/>
          <a:ext cx="889000" cy="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91546</xdr:rowOff>
    </xdr:from>
    <xdr:to>
      <xdr:col>5</xdr:col>
      <xdr:colOff>409575</xdr:colOff>
      <xdr:row>59</xdr:row>
      <xdr:rowOff>21696</xdr:rowOff>
    </xdr:to>
    <xdr:sp macro="" textlink="">
      <xdr:nvSpPr>
        <xdr:cNvPr id="123" name="フローチャート : 判断 122"/>
        <xdr:cNvSpPr/>
      </xdr:nvSpPr>
      <xdr:spPr>
        <a:xfrm>
          <a:off x="3746500" y="1003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38223</xdr:rowOff>
    </xdr:from>
    <xdr:ext cx="599010" cy="259045"/>
    <xdr:sp macro="" textlink="">
      <xdr:nvSpPr>
        <xdr:cNvPr id="124" name="テキスト ボックス 123"/>
        <xdr:cNvSpPr txBox="1"/>
      </xdr:nvSpPr>
      <xdr:spPr>
        <a:xfrm>
          <a:off x="3497794" y="9810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10392</xdr:rowOff>
    </xdr:from>
    <xdr:to>
      <xdr:col>4</xdr:col>
      <xdr:colOff>155575</xdr:colOff>
      <xdr:row>59</xdr:row>
      <xdr:rowOff>15378</xdr:rowOff>
    </xdr:to>
    <xdr:cxnSp macro="">
      <xdr:nvCxnSpPr>
        <xdr:cNvPr id="125" name="直線コネクタ 124"/>
        <xdr:cNvCxnSpPr/>
      </xdr:nvCxnSpPr>
      <xdr:spPr>
        <a:xfrm>
          <a:off x="2019300" y="10125942"/>
          <a:ext cx="889000" cy="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135330</xdr:rowOff>
    </xdr:from>
    <xdr:to>
      <xdr:col>4</xdr:col>
      <xdr:colOff>206375</xdr:colOff>
      <xdr:row>59</xdr:row>
      <xdr:rowOff>65480</xdr:rowOff>
    </xdr:to>
    <xdr:sp macro="" textlink="">
      <xdr:nvSpPr>
        <xdr:cNvPr id="126" name="フローチャート : 判断 125"/>
        <xdr:cNvSpPr/>
      </xdr:nvSpPr>
      <xdr:spPr>
        <a:xfrm>
          <a:off x="2857500" y="100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82007</xdr:rowOff>
    </xdr:from>
    <xdr:ext cx="599010" cy="259045"/>
    <xdr:sp macro="" textlink="">
      <xdr:nvSpPr>
        <xdr:cNvPr id="127" name="テキスト ボックス 126"/>
        <xdr:cNvSpPr txBox="1"/>
      </xdr:nvSpPr>
      <xdr:spPr>
        <a:xfrm>
          <a:off x="2608794" y="985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257,827</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10392</xdr:rowOff>
    </xdr:from>
    <xdr:to>
      <xdr:col>2</xdr:col>
      <xdr:colOff>638175</xdr:colOff>
      <xdr:row>59</xdr:row>
      <xdr:rowOff>28054</xdr:rowOff>
    </xdr:to>
    <xdr:cxnSp macro="">
      <xdr:nvCxnSpPr>
        <xdr:cNvPr id="128" name="直線コネクタ 127"/>
        <xdr:cNvCxnSpPr/>
      </xdr:nvCxnSpPr>
      <xdr:spPr>
        <a:xfrm flipV="1">
          <a:off x="1130300" y="10125942"/>
          <a:ext cx="889000" cy="1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127889</xdr:rowOff>
    </xdr:from>
    <xdr:to>
      <xdr:col>3</xdr:col>
      <xdr:colOff>3175</xdr:colOff>
      <xdr:row>59</xdr:row>
      <xdr:rowOff>58039</xdr:rowOff>
    </xdr:to>
    <xdr:sp macro="" textlink="">
      <xdr:nvSpPr>
        <xdr:cNvPr id="129" name="フローチャート : 判断 128"/>
        <xdr:cNvSpPr/>
      </xdr:nvSpPr>
      <xdr:spPr>
        <a:xfrm>
          <a:off x="1968500" y="1007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74566</xdr:rowOff>
    </xdr:from>
    <xdr:ext cx="599010" cy="259045"/>
    <xdr:sp macro="" textlink="">
      <xdr:nvSpPr>
        <xdr:cNvPr id="130" name="テキスト ボックス 129"/>
        <xdr:cNvSpPr txBox="1"/>
      </xdr:nvSpPr>
      <xdr:spPr>
        <a:xfrm>
          <a:off x="1719794" y="9847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280,611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132092</xdr:rowOff>
    </xdr:from>
    <xdr:to>
      <xdr:col>1</xdr:col>
      <xdr:colOff>485775</xdr:colOff>
      <xdr:row>59</xdr:row>
      <xdr:rowOff>62242</xdr:rowOff>
    </xdr:to>
    <xdr:sp macro="" textlink="">
      <xdr:nvSpPr>
        <xdr:cNvPr id="131" name="フローチャート : 判断 130"/>
        <xdr:cNvSpPr/>
      </xdr:nvSpPr>
      <xdr:spPr>
        <a:xfrm>
          <a:off x="1079500" y="10076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78769</xdr:rowOff>
    </xdr:from>
    <xdr:ext cx="599010" cy="259045"/>
    <xdr:sp macro="" textlink="">
      <xdr:nvSpPr>
        <xdr:cNvPr id="132" name="テキスト ボックス 131"/>
        <xdr:cNvSpPr txBox="1"/>
      </xdr:nvSpPr>
      <xdr:spPr>
        <a:xfrm>
          <a:off x="830794" y="9851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160531</xdr:rowOff>
    </xdr:from>
    <xdr:to>
      <xdr:col>6</xdr:col>
      <xdr:colOff>561975</xdr:colOff>
      <xdr:row>59</xdr:row>
      <xdr:rowOff>90681</xdr:rowOff>
    </xdr:to>
    <xdr:sp macro="" textlink="">
      <xdr:nvSpPr>
        <xdr:cNvPr id="138" name="円/楕円 137"/>
        <xdr:cNvSpPr/>
      </xdr:nvSpPr>
      <xdr:spPr>
        <a:xfrm>
          <a:off x="4584700" y="1010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80455</xdr:rowOff>
    </xdr:from>
    <xdr:ext cx="599010" cy="259045"/>
    <xdr:sp macro="" textlink="">
      <xdr:nvSpPr>
        <xdr:cNvPr id="139" name="総務費該当値テキスト"/>
        <xdr:cNvSpPr txBox="1"/>
      </xdr:nvSpPr>
      <xdr:spPr>
        <a:xfrm>
          <a:off x="4686300" y="10024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180,657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132059</xdr:rowOff>
    </xdr:from>
    <xdr:to>
      <xdr:col>5</xdr:col>
      <xdr:colOff>409575</xdr:colOff>
      <xdr:row>59</xdr:row>
      <xdr:rowOff>62209</xdr:rowOff>
    </xdr:to>
    <xdr:sp macro="" textlink="">
      <xdr:nvSpPr>
        <xdr:cNvPr id="140" name="円/楕円 139"/>
        <xdr:cNvSpPr/>
      </xdr:nvSpPr>
      <xdr:spPr>
        <a:xfrm>
          <a:off x="3746500" y="10076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59</xdr:row>
      <xdr:rowOff>53336</xdr:rowOff>
    </xdr:from>
    <xdr:ext cx="599010" cy="259045"/>
    <xdr:sp macro="" textlink="">
      <xdr:nvSpPr>
        <xdr:cNvPr id="141" name="テキスト ボックス 140"/>
        <xdr:cNvSpPr txBox="1"/>
      </xdr:nvSpPr>
      <xdr:spPr>
        <a:xfrm>
          <a:off x="3497794" y="10168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267,843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136028</xdr:rowOff>
    </xdr:from>
    <xdr:to>
      <xdr:col>4</xdr:col>
      <xdr:colOff>206375</xdr:colOff>
      <xdr:row>59</xdr:row>
      <xdr:rowOff>66178</xdr:rowOff>
    </xdr:to>
    <xdr:sp macro="" textlink="">
      <xdr:nvSpPr>
        <xdr:cNvPr id="142" name="円/楕円 141"/>
        <xdr:cNvSpPr/>
      </xdr:nvSpPr>
      <xdr:spPr>
        <a:xfrm>
          <a:off x="2857500" y="1008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59</xdr:row>
      <xdr:rowOff>57305</xdr:rowOff>
    </xdr:from>
    <xdr:ext cx="599010" cy="259045"/>
    <xdr:sp macro="" textlink="">
      <xdr:nvSpPr>
        <xdr:cNvPr id="143" name="テキスト ボックス 142"/>
        <xdr:cNvSpPr txBox="1"/>
      </xdr:nvSpPr>
      <xdr:spPr>
        <a:xfrm>
          <a:off x="2608794" y="1017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255,688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131042</xdr:rowOff>
    </xdr:from>
    <xdr:to>
      <xdr:col>3</xdr:col>
      <xdr:colOff>3175</xdr:colOff>
      <xdr:row>59</xdr:row>
      <xdr:rowOff>61192</xdr:rowOff>
    </xdr:to>
    <xdr:sp macro="" textlink="">
      <xdr:nvSpPr>
        <xdr:cNvPr id="144" name="円/楕円 143"/>
        <xdr:cNvSpPr/>
      </xdr:nvSpPr>
      <xdr:spPr>
        <a:xfrm>
          <a:off x="1968500" y="1007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59</xdr:row>
      <xdr:rowOff>52319</xdr:rowOff>
    </xdr:from>
    <xdr:ext cx="599010" cy="259045"/>
    <xdr:sp macro="" textlink="">
      <xdr:nvSpPr>
        <xdr:cNvPr id="145" name="テキスト ボックス 144"/>
        <xdr:cNvSpPr txBox="1"/>
      </xdr:nvSpPr>
      <xdr:spPr>
        <a:xfrm>
          <a:off x="1719794" y="10167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270,958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148704</xdr:rowOff>
    </xdr:from>
    <xdr:to>
      <xdr:col>1</xdr:col>
      <xdr:colOff>485775</xdr:colOff>
      <xdr:row>59</xdr:row>
      <xdr:rowOff>78854</xdr:rowOff>
    </xdr:to>
    <xdr:sp macro="" textlink="">
      <xdr:nvSpPr>
        <xdr:cNvPr id="146" name="円/楕円 145"/>
        <xdr:cNvSpPr/>
      </xdr:nvSpPr>
      <xdr:spPr>
        <a:xfrm>
          <a:off x="1079500" y="1009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59</xdr:row>
      <xdr:rowOff>69981</xdr:rowOff>
    </xdr:from>
    <xdr:ext cx="599010" cy="259045"/>
    <xdr:sp macro="" textlink="">
      <xdr:nvSpPr>
        <xdr:cNvPr id="147" name="テキスト ボックス 146"/>
        <xdr:cNvSpPr txBox="1"/>
      </xdr:nvSpPr>
      <xdr:spPr>
        <a:xfrm>
          <a:off x="830794" y="10185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216,873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167,775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139700</xdr:rowOff>
    </xdr:from>
    <xdr:to>
      <xdr:col>7</xdr:col>
      <xdr:colOff>638175</xdr:colOff>
      <xdr:row>79</xdr:row>
      <xdr:rowOff>139700</xdr:rowOff>
    </xdr:to>
    <xdr:cxnSp macro="">
      <xdr:nvCxnSpPr>
        <xdr:cNvPr id="158" name="直線コネクタ 157"/>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168927</xdr:rowOff>
    </xdr:from>
    <xdr:ext cx="248786" cy="259045"/>
    <xdr:sp macro="" textlink="">
      <xdr:nvSpPr>
        <xdr:cNvPr id="159" name="テキスト ボックス 158"/>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25400</xdr:rowOff>
    </xdr:from>
    <xdr:to>
      <xdr:col>7</xdr:col>
      <xdr:colOff>638175</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1" name="テキスト ボックス 160"/>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76</xdr:row>
      <xdr:rowOff>82550</xdr:rowOff>
    </xdr:from>
    <xdr:to>
      <xdr:col>7</xdr:col>
      <xdr:colOff>638175</xdr:colOff>
      <xdr:row>76</xdr:row>
      <xdr:rowOff>82550</xdr:rowOff>
    </xdr:to>
    <xdr:cxnSp macro="">
      <xdr:nvCxnSpPr>
        <xdr:cNvPr id="162" name="直線コネクタ 161"/>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3" name="テキスト ボックス 162"/>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73</xdr:row>
      <xdr:rowOff>25400</xdr:rowOff>
    </xdr:from>
    <xdr:to>
      <xdr:col>7</xdr:col>
      <xdr:colOff>638175</xdr:colOff>
      <xdr:row>73</xdr:row>
      <xdr:rowOff>25400</xdr:rowOff>
    </xdr:to>
    <xdr:cxnSp macro="">
      <xdr:nvCxnSpPr>
        <xdr:cNvPr id="166" name="直線コネクタ 165"/>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72</xdr:row>
      <xdr:rowOff>54627</xdr:rowOff>
    </xdr:from>
    <xdr:ext cx="685572" cy="259045"/>
    <xdr:sp macro="" textlink="">
      <xdr:nvSpPr>
        <xdr:cNvPr id="167" name="テキスト ボックス 166"/>
        <xdr:cNvSpPr txBox="1"/>
      </xdr:nvSpPr>
      <xdr:spPr>
        <a:xfrm>
          <a:off x="76428" y="123990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71</xdr:row>
      <xdr:rowOff>82550</xdr:rowOff>
    </xdr:from>
    <xdr:to>
      <xdr:col>7</xdr:col>
      <xdr:colOff>638175</xdr:colOff>
      <xdr:row>71</xdr:row>
      <xdr:rowOff>82550</xdr:rowOff>
    </xdr:to>
    <xdr:cxnSp macro="">
      <xdr:nvCxnSpPr>
        <xdr:cNvPr id="168" name="直線コネクタ 167"/>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70</xdr:row>
      <xdr:rowOff>111777</xdr:rowOff>
    </xdr:from>
    <xdr:ext cx="685572" cy="259045"/>
    <xdr:sp macro="" textlink="">
      <xdr:nvSpPr>
        <xdr:cNvPr id="169" name="テキスト ボックス 168"/>
        <xdr:cNvSpPr txBox="1"/>
      </xdr:nvSpPr>
      <xdr:spPr>
        <a:xfrm>
          <a:off x="76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69</xdr:row>
      <xdr:rowOff>139700</xdr:rowOff>
    </xdr:from>
    <xdr:to>
      <xdr:col>7</xdr:col>
      <xdr:colOff>638175</xdr:colOff>
      <xdr:row>69</xdr:row>
      <xdr:rowOff>139700</xdr:rowOff>
    </xdr:to>
    <xdr:cxnSp macro="">
      <xdr:nvCxnSpPr>
        <xdr:cNvPr id="170" name="直線コネクタ 169"/>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68</xdr:row>
      <xdr:rowOff>168927</xdr:rowOff>
    </xdr:from>
    <xdr:ext cx="685572" cy="259045"/>
    <xdr:sp macro="" textlink="">
      <xdr:nvSpPr>
        <xdr:cNvPr id="171" name="テキスト ボックス 170"/>
        <xdr:cNvSpPr txBox="1"/>
      </xdr:nvSpPr>
      <xdr:spPr>
        <a:xfrm>
          <a:off x="76428" y="11827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3" name="テキスト ボックス 172"/>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141732</xdr:rowOff>
    </xdr:from>
    <xdr:to>
      <xdr:col>6</xdr:col>
      <xdr:colOff>510540</xdr:colOff>
      <xdr:row>79</xdr:row>
      <xdr:rowOff>5888</xdr:rowOff>
    </xdr:to>
    <xdr:cxnSp macro="">
      <xdr:nvCxnSpPr>
        <xdr:cNvPr id="175" name="直線コネクタ 174"/>
        <xdr:cNvCxnSpPr/>
      </xdr:nvCxnSpPr>
      <xdr:spPr>
        <a:xfrm flipV="1">
          <a:off x="4633595" y="12143232"/>
          <a:ext cx="1270" cy="140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9715</xdr:rowOff>
    </xdr:from>
    <xdr:ext cx="599010" cy="259045"/>
    <xdr:sp macro="" textlink="">
      <xdr:nvSpPr>
        <xdr:cNvPr id="176" name="民生費最小値テキスト"/>
        <xdr:cNvSpPr txBox="1"/>
      </xdr:nvSpPr>
      <xdr:spPr>
        <a:xfrm>
          <a:off x="4686300" y="1355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140,485</a:t>
          </a:r>
          <a:endParaRPr kumimoji="1" lang="ja-JP" altLang="en-US" sz="1000" b="1">
            <a:latin typeface="ＭＳ Ｐゴシック"/>
          </a:endParaRPr>
        </a:p>
      </xdr:txBody>
    </xdr:sp>
    <xdr:clientData/>
  </xdr:oneCellAnchor>
  <xdr:twoCellAnchor>
    <xdr:from>
      <xdr:col>6</xdr:col>
      <xdr:colOff>422275</xdr:colOff>
      <xdr:row>79</xdr:row>
      <xdr:rowOff>5888</xdr:rowOff>
    </xdr:from>
    <xdr:to>
      <xdr:col>6</xdr:col>
      <xdr:colOff>600075</xdr:colOff>
      <xdr:row>79</xdr:row>
      <xdr:rowOff>5888</xdr:rowOff>
    </xdr:to>
    <xdr:cxnSp macro="">
      <xdr:nvCxnSpPr>
        <xdr:cNvPr id="177" name="直線コネクタ 176"/>
        <xdr:cNvCxnSpPr/>
      </xdr:nvCxnSpPr>
      <xdr:spPr>
        <a:xfrm>
          <a:off x="4546600" y="1355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88409</xdr:rowOff>
    </xdr:from>
    <xdr:ext cx="690189" cy="259045"/>
    <xdr:sp macro="" textlink="">
      <xdr:nvSpPr>
        <xdr:cNvPr id="178" name="民生費最大値テキスト"/>
        <xdr:cNvSpPr txBox="1"/>
      </xdr:nvSpPr>
      <xdr:spPr>
        <a:xfrm>
          <a:off x="4686300" y="119184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1,617,867</a:t>
          </a:r>
          <a:endParaRPr kumimoji="1" lang="ja-JP" altLang="en-US" sz="1000" b="1">
            <a:latin typeface="ＭＳ Ｐゴシック"/>
          </a:endParaRPr>
        </a:p>
      </xdr:txBody>
    </xdr:sp>
    <xdr:clientData/>
  </xdr:oneCellAnchor>
  <xdr:twoCellAnchor>
    <xdr:from>
      <xdr:col>6</xdr:col>
      <xdr:colOff>422275</xdr:colOff>
      <xdr:row>70</xdr:row>
      <xdr:rowOff>141732</xdr:rowOff>
    </xdr:from>
    <xdr:to>
      <xdr:col>6</xdr:col>
      <xdr:colOff>600075</xdr:colOff>
      <xdr:row>70</xdr:row>
      <xdr:rowOff>141732</xdr:rowOff>
    </xdr:to>
    <xdr:cxnSp macro="">
      <xdr:nvCxnSpPr>
        <xdr:cNvPr id="179" name="直線コネクタ 178"/>
        <xdr:cNvCxnSpPr/>
      </xdr:nvCxnSpPr>
      <xdr:spPr>
        <a:xfrm>
          <a:off x="4546600" y="1214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21985</xdr:rowOff>
    </xdr:from>
    <xdr:to>
      <xdr:col>6</xdr:col>
      <xdr:colOff>511175</xdr:colOff>
      <xdr:row>78</xdr:row>
      <xdr:rowOff>118132</xdr:rowOff>
    </xdr:to>
    <xdr:cxnSp macro="">
      <xdr:nvCxnSpPr>
        <xdr:cNvPr id="180" name="直線コネクタ 179"/>
        <xdr:cNvCxnSpPr/>
      </xdr:nvCxnSpPr>
      <xdr:spPr>
        <a:xfrm flipV="1">
          <a:off x="3797300" y="13395085"/>
          <a:ext cx="838200" cy="96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26767</xdr:rowOff>
    </xdr:from>
    <xdr:ext cx="599010" cy="259045"/>
    <xdr:sp macro="" textlink="">
      <xdr:nvSpPr>
        <xdr:cNvPr id="181" name="民生費平均値テキスト"/>
        <xdr:cNvSpPr txBox="1"/>
      </xdr:nvSpPr>
      <xdr:spPr>
        <a:xfrm>
          <a:off x="4686300" y="133998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222,583</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48340</xdr:rowOff>
    </xdr:from>
    <xdr:to>
      <xdr:col>6</xdr:col>
      <xdr:colOff>561975</xdr:colOff>
      <xdr:row>78</xdr:row>
      <xdr:rowOff>149940</xdr:rowOff>
    </xdr:to>
    <xdr:sp macro="" textlink="">
      <xdr:nvSpPr>
        <xdr:cNvPr id="182" name="フローチャート : 判断 181"/>
        <xdr:cNvSpPr/>
      </xdr:nvSpPr>
      <xdr:spPr>
        <a:xfrm>
          <a:off x="4584700" y="1342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116956</xdr:rowOff>
    </xdr:from>
    <xdr:to>
      <xdr:col>5</xdr:col>
      <xdr:colOff>358775</xdr:colOff>
      <xdr:row>78</xdr:row>
      <xdr:rowOff>118132</xdr:rowOff>
    </xdr:to>
    <xdr:cxnSp macro="">
      <xdr:nvCxnSpPr>
        <xdr:cNvPr id="183" name="直線コネクタ 182"/>
        <xdr:cNvCxnSpPr/>
      </xdr:nvCxnSpPr>
      <xdr:spPr>
        <a:xfrm>
          <a:off x="2908300" y="13490056"/>
          <a:ext cx="889000" cy="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9821</xdr:rowOff>
    </xdr:from>
    <xdr:to>
      <xdr:col>5</xdr:col>
      <xdr:colOff>409575</xdr:colOff>
      <xdr:row>78</xdr:row>
      <xdr:rowOff>111421</xdr:rowOff>
    </xdr:to>
    <xdr:sp macro="" textlink="">
      <xdr:nvSpPr>
        <xdr:cNvPr id="184" name="フローチャート : 判断 183"/>
        <xdr:cNvSpPr/>
      </xdr:nvSpPr>
      <xdr:spPr>
        <a:xfrm>
          <a:off x="3746500" y="1338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127948</xdr:rowOff>
    </xdr:from>
    <xdr:ext cx="599010" cy="259045"/>
    <xdr:sp macro="" textlink="">
      <xdr:nvSpPr>
        <xdr:cNvPr id="185" name="テキスト ボックス 184"/>
        <xdr:cNvSpPr txBox="1"/>
      </xdr:nvSpPr>
      <xdr:spPr>
        <a:xfrm>
          <a:off x="3497794" y="13158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116956</xdr:rowOff>
    </xdr:from>
    <xdr:to>
      <xdr:col>4</xdr:col>
      <xdr:colOff>155575</xdr:colOff>
      <xdr:row>78</xdr:row>
      <xdr:rowOff>137675</xdr:rowOff>
    </xdr:to>
    <xdr:cxnSp macro="">
      <xdr:nvCxnSpPr>
        <xdr:cNvPr id="186" name="直線コネクタ 185"/>
        <xdr:cNvCxnSpPr/>
      </xdr:nvCxnSpPr>
      <xdr:spPr>
        <a:xfrm flipV="1">
          <a:off x="2019300" y="13490056"/>
          <a:ext cx="889000" cy="20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73335</xdr:rowOff>
    </xdr:from>
    <xdr:to>
      <xdr:col>4</xdr:col>
      <xdr:colOff>206375</xdr:colOff>
      <xdr:row>79</xdr:row>
      <xdr:rowOff>3485</xdr:rowOff>
    </xdr:to>
    <xdr:sp macro="" textlink="">
      <xdr:nvSpPr>
        <xdr:cNvPr id="187" name="フローチャート : 判断 186"/>
        <xdr:cNvSpPr/>
      </xdr:nvSpPr>
      <xdr:spPr>
        <a:xfrm>
          <a:off x="2857500" y="1344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166062</xdr:rowOff>
    </xdr:from>
    <xdr:ext cx="599010" cy="259045"/>
    <xdr:sp macro="" textlink="">
      <xdr:nvSpPr>
        <xdr:cNvPr id="188" name="テキスト ボックス 187"/>
        <xdr:cNvSpPr txBox="1"/>
      </xdr:nvSpPr>
      <xdr:spPr>
        <a:xfrm>
          <a:off x="2608794" y="1353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196,341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137675</xdr:rowOff>
    </xdr:from>
    <xdr:to>
      <xdr:col>2</xdr:col>
      <xdr:colOff>638175</xdr:colOff>
      <xdr:row>78</xdr:row>
      <xdr:rowOff>145481</xdr:rowOff>
    </xdr:to>
    <xdr:cxnSp macro="">
      <xdr:nvCxnSpPr>
        <xdr:cNvPr id="189" name="直線コネクタ 188"/>
        <xdr:cNvCxnSpPr/>
      </xdr:nvCxnSpPr>
      <xdr:spPr>
        <a:xfrm flipV="1">
          <a:off x="1130300" y="13510775"/>
          <a:ext cx="889000" cy="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80890</xdr:rowOff>
    </xdr:from>
    <xdr:to>
      <xdr:col>3</xdr:col>
      <xdr:colOff>3175</xdr:colOff>
      <xdr:row>79</xdr:row>
      <xdr:rowOff>11040</xdr:rowOff>
    </xdr:to>
    <xdr:sp macro="" textlink="">
      <xdr:nvSpPr>
        <xdr:cNvPr id="190" name="フローチャート : 判断 189"/>
        <xdr:cNvSpPr/>
      </xdr:nvSpPr>
      <xdr:spPr>
        <a:xfrm>
          <a:off x="1968500" y="1345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27567</xdr:rowOff>
    </xdr:from>
    <xdr:ext cx="599010" cy="259045"/>
    <xdr:sp macro="" textlink="">
      <xdr:nvSpPr>
        <xdr:cNvPr id="191" name="テキスト ボックス 190"/>
        <xdr:cNvSpPr txBox="1"/>
      </xdr:nvSpPr>
      <xdr:spPr>
        <a:xfrm>
          <a:off x="1719794" y="13229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188,410</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73208</xdr:rowOff>
    </xdr:from>
    <xdr:to>
      <xdr:col>1</xdr:col>
      <xdr:colOff>485775</xdr:colOff>
      <xdr:row>79</xdr:row>
      <xdr:rowOff>3358</xdr:rowOff>
    </xdr:to>
    <xdr:sp macro="" textlink="">
      <xdr:nvSpPr>
        <xdr:cNvPr id="192" name="フローチャート : 判断 191"/>
        <xdr:cNvSpPr/>
      </xdr:nvSpPr>
      <xdr:spPr>
        <a:xfrm>
          <a:off x="1079500" y="1344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19885</xdr:rowOff>
    </xdr:from>
    <xdr:ext cx="599010" cy="259045"/>
    <xdr:sp macro="" textlink="">
      <xdr:nvSpPr>
        <xdr:cNvPr id="193" name="テキスト ボックス 192"/>
        <xdr:cNvSpPr txBox="1"/>
      </xdr:nvSpPr>
      <xdr:spPr>
        <a:xfrm>
          <a:off x="830794" y="13221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142635</xdr:rowOff>
    </xdr:from>
    <xdr:to>
      <xdr:col>6</xdr:col>
      <xdr:colOff>561975</xdr:colOff>
      <xdr:row>78</xdr:row>
      <xdr:rowOff>72785</xdr:rowOff>
    </xdr:to>
    <xdr:sp macro="" textlink="">
      <xdr:nvSpPr>
        <xdr:cNvPr id="199" name="円/楕円 198"/>
        <xdr:cNvSpPr/>
      </xdr:nvSpPr>
      <xdr:spPr>
        <a:xfrm>
          <a:off x="4584700" y="13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165512</xdr:rowOff>
    </xdr:from>
    <xdr:ext cx="599010" cy="259045"/>
    <xdr:sp macro="" textlink="">
      <xdr:nvSpPr>
        <xdr:cNvPr id="200" name="民生費該当値テキスト"/>
        <xdr:cNvSpPr txBox="1"/>
      </xdr:nvSpPr>
      <xdr:spPr>
        <a:xfrm>
          <a:off x="4686300" y="13195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303,586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67332</xdr:rowOff>
    </xdr:from>
    <xdr:to>
      <xdr:col>5</xdr:col>
      <xdr:colOff>409575</xdr:colOff>
      <xdr:row>78</xdr:row>
      <xdr:rowOff>168932</xdr:rowOff>
    </xdr:to>
    <xdr:sp macro="" textlink="">
      <xdr:nvSpPr>
        <xdr:cNvPr id="201" name="円/楕円 200"/>
        <xdr:cNvSpPr/>
      </xdr:nvSpPr>
      <xdr:spPr>
        <a:xfrm>
          <a:off x="3746500" y="1344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160059</xdr:rowOff>
    </xdr:from>
    <xdr:ext cx="599010" cy="259045"/>
    <xdr:sp macro="" textlink="">
      <xdr:nvSpPr>
        <xdr:cNvPr id="202" name="テキスト ボックス 201"/>
        <xdr:cNvSpPr txBox="1"/>
      </xdr:nvSpPr>
      <xdr:spPr>
        <a:xfrm>
          <a:off x="3497794" y="13533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202,643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66156</xdr:rowOff>
    </xdr:from>
    <xdr:to>
      <xdr:col>4</xdr:col>
      <xdr:colOff>206375</xdr:colOff>
      <xdr:row>78</xdr:row>
      <xdr:rowOff>167756</xdr:rowOff>
    </xdr:to>
    <xdr:sp macro="" textlink="">
      <xdr:nvSpPr>
        <xdr:cNvPr id="203" name="円/楕円 202"/>
        <xdr:cNvSpPr/>
      </xdr:nvSpPr>
      <xdr:spPr>
        <a:xfrm>
          <a:off x="2857500" y="134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12833</xdr:rowOff>
    </xdr:from>
    <xdr:ext cx="599010" cy="259045"/>
    <xdr:sp macro="" textlink="">
      <xdr:nvSpPr>
        <xdr:cNvPr id="204" name="テキスト ボックス 203"/>
        <xdr:cNvSpPr txBox="1"/>
      </xdr:nvSpPr>
      <xdr:spPr>
        <a:xfrm>
          <a:off x="2608794" y="13214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203,878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86875</xdr:rowOff>
    </xdr:from>
    <xdr:to>
      <xdr:col>3</xdr:col>
      <xdr:colOff>3175</xdr:colOff>
      <xdr:row>79</xdr:row>
      <xdr:rowOff>17025</xdr:rowOff>
    </xdr:to>
    <xdr:sp macro="" textlink="">
      <xdr:nvSpPr>
        <xdr:cNvPr id="205" name="円/楕円 204"/>
        <xdr:cNvSpPr/>
      </xdr:nvSpPr>
      <xdr:spPr>
        <a:xfrm>
          <a:off x="1968500" y="1345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8152</xdr:rowOff>
    </xdr:from>
    <xdr:ext cx="599010" cy="259045"/>
    <xdr:sp macro="" textlink="">
      <xdr:nvSpPr>
        <xdr:cNvPr id="206" name="テキスト ボックス 205"/>
        <xdr:cNvSpPr txBox="1"/>
      </xdr:nvSpPr>
      <xdr:spPr>
        <a:xfrm>
          <a:off x="1719794" y="13552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182,126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94681</xdr:rowOff>
    </xdr:from>
    <xdr:to>
      <xdr:col>1</xdr:col>
      <xdr:colOff>485775</xdr:colOff>
      <xdr:row>79</xdr:row>
      <xdr:rowOff>24831</xdr:rowOff>
    </xdr:to>
    <xdr:sp macro="" textlink="">
      <xdr:nvSpPr>
        <xdr:cNvPr id="207" name="円/楕円 206"/>
        <xdr:cNvSpPr/>
      </xdr:nvSpPr>
      <xdr:spPr>
        <a:xfrm>
          <a:off x="1079500" y="1346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15958</xdr:rowOff>
    </xdr:from>
    <xdr:ext cx="599010" cy="259045"/>
    <xdr:sp macro="" textlink="">
      <xdr:nvSpPr>
        <xdr:cNvPr id="208" name="テキスト ボックス 207"/>
        <xdr:cNvSpPr txBox="1"/>
      </xdr:nvSpPr>
      <xdr:spPr>
        <a:xfrm>
          <a:off x="830794" y="13560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173,931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45,627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20" name="テキスト ボックス 21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2" name="テキスト ボックス 221"/>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30" name="テキスト ボックス 229"/>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156336</xdr:rowOff>
    </xdr:from>
    <xdr:to>
      <xdr:col>6</xdr:col>
      <xdr:colOff>510540</xdr:colOff>
      <xdr:row>98</xdr:row>
      <xdr:rowOff>169901</xdr:rowOff>
    </xdr:to>
    <xdr:cxnSp macro="">
      <xdr:nvCxnSpPr>
        <xdr:cNvPr id="232" name="直線コネクタ 231"/>
        <xdr:cNvCxnSpPr/>
      </xdr:nvCxnSpPr>
      <xdr:spPr>
        <a:xfrm flipV="1">
          <a:off x="4633595" y="15758286"/>
          <a:ext cx="1270" cy="1213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2278</xdr:rowOff>
    </xdr:from>
    <xdr:ext cx="534377" cy="259045"/>
    <xdr:sp macro="" textlink="">
      <xdr:nvSpPr>
        <xdr:cNvPr id="233" name="衛生費最小値テキスト"/>
        <xdr:cNvSpPr txBox="1"/>
      </xdr:nvSpPr>
      <xdr:spPr>
        <a:xfrm>
          <a:off x="4686300" y="1697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24,146</a:t>
          </a:r>
          <a:endParaRPr kumimoji="1" lang="ja-JP" altLang="en-US" sz="1000" b="1">
            <a:latin typeface="ＭＳ Ｐゴシック"/>
          </a:endParaRPr>
        </a:p>
      </xdr:txBody>
    </xdr:sp>
    <xdr:clientData/>
  </xdr:oneCellAnchor>
  <xdr:twoCellAnchor>
    <xdr:from>
      <xdr:col>6</xdr:col>
      <xdr:colOff>422275</xdr:colOff>
      <xdr:row>98</xdr:row>
      <xdr:rowOff>169901</xdr:rowOff>
    </xdr:from>
    <xdr:to>
      <xdr:col>6</xdr:col>
      <xdr:colOff>600075</xdr:colOff>
      <xdr:row>98</xdr:row>
      <xdr:rowOff>169901</xdr:rowOff>
    </xdr:to>
    <xdr:cxnSp macro="">
      <xdr:nvCxnSpPr>
        <xdr:cNvPr id="234" name="直線コネクタ 233"/>
        <xdr:cNvCxnSpPr/>
      </xdr:nvCxnSpPr>
      <xdr:spPr>
        <a:xfrm>
          <a:off x="4546600" y="1697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103013</xdr:rowOff>
    </xdr:from>
    <xdr:ext cx="599010" cy="259045"/>
    <xdr:sp macro="" textlink="">
      <xdr:nvSpPr>
        <xdr:cNvPr id="235" name="衛生費最大値テキスト"/>
        <xdr:cNvSpPr txBox="1"/>
      </xdr:nvSpPr>
      <xdr:spPr>
        <a:xfrm>
          <a:off x="4686300" y="1553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661,267</a:t>
          </a:r>
          <a:endParaRPr kumimoji="1" lang="ja-JP" altLang="en-US" sz="1000" b="1">
            <a:latin typeface="ＭＳ Ｐゴシック"/>
          </a:endParaRPr>
        </a:p>
      </xdr:txBody>
    </xdr:sp>
    <xdr:clientData/>
  </xdr:oneCellAnchor>
  <xdr:twoCellAnchor>
    <xdr:from>
      <xdr:col>6</xdr:col>
      <xdr:colOff>422275</xdr:colOff>
      <xdr:row>91</xdr:row>
      <xdr:rowOff>156336</xdr:rowOff>
    </xdr:from>
    <xdr:to>
      <xdr:col>6</xdr:col>
      <xdr:colOff>600075</xdr:colOff>
      <xdr:row>91</xdr:row>
      <xdr:rowOff>156336</xdr:rowOff>
    </xdr:to>
    <xdr:cxnSp macro="">
      <xdr:nvCxnSpPr>
        <xdr:cNvPr id="236" name="直線コネクタ 235"/>
        <xdr:cNvCxnSpPr/>
      </xdr:nvCxnSpPr>
      <xdr:spPr>
        <a:xfrm>
          <a:off x="4546600" y="1575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121751</xdr:rowOff>
    </xdr:from>
    <xdr:to>
      <xdr:col>6</xdr:col>
      <xdr:colOff>511175</xdr:colOff>
      <xdr:row>97</xdr:row>
      <xdr:rowOff>164871</xdr:rowOff>
    </xdr:to>
    <xdr:cxnSp macro="">
      <xdr:nvCxnSpPr>
        <xdr:cNvPr id="237" name="直線コネクタ 236"/>
        <xdr:cNvCxnSpPr/>
      </xdr:nvCxnSpPr>
      <xdr:spPr>
        <a:xfrm flipV="1">
          <a:off x="3797300" y="16752401"/>
          <a:ext cx="838200" cy="43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84662</xdr:rowOff>
    </xdr:from>
    <xdr:ext cx="599010" cy="259045"/>
    <xdr:sp macro="" textlink="">
      <xdr:nvSpPr>
        <xdr:cNvPr id="238" name="衛生費平均値テキスト"/>
        <xdr:cNvSpPr txBox="1"/>
      </xdr:nvSpPr>
      <xdr:spPr>
        <a:xfrm>
          <a:off x="4686300" y="165438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144,233</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61785</xdr:rowOff>
    </xdr:from>
    <xdr:to>
      <xdr:col>6</xdr:col>
      <xdr:colOff>561975</xdr:colOff>
      <xdr:row>97</xdr:row>
      <xdr:rowOff>163385</xdr:rowOff>
    </xdr:to>
    <xdr:sp macro="" textlink="">
      <xdr:nvSpPr>
        <xdr:cNvPr id="239" name="フローチャート : 判断 238"/>
        <xdr:cNvSpPr/>
      </xdr:nvSpPr>
      <xdr:spPr>
        <a:xfrm>
          <a:off x="45847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164871</xdr:rowOff>
    </xdr:from>
    <xdr:to>
      <xdr:col>5</xdr:col>
      <xdr:colOff>358775</xdr:colOff>
      <xdr:row>98</xdr:row>
      <xdr:rowOff>3797</xdr:rowOff>
    </xdr:to>
    <xdr:cxnSp macro="">
      <xdr:nvCxnSpPr>
        <xdr:cNvPr id="240" name="直線コネクタ 239"/>
        <xdr:cNvCxnSpPr/>
      </xdr:nvCxnSpPr>
      <xdr:spPr>
        <a:xfrm flipV="1">
          <a:off x="2908300" y="16795521"/>
          <a:ext cx="889000" cy="1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87965</xdr:rowOff>
    </xdr:from>
    <xdr:to>
      <xdr:col>5</xdr:col>
      <xdr:colOff>409575</xdr:colOff>
      <xdr:row>98</xdr:row>
      <xdr:rowOff>18115</xdr:rowOff>
    </xdr:to>
    <xdr:sp macro="" textlink="">
      <xdr:nvSpPr>
        <xdr:cNvPr id="241" name="フローチャート : 判断 240"/>
        <xdr:cNvSpPr/>
      </xdr:nvSpPr>
      <xdr:spPr>
        <a:xfrm>
          <a:off x="3746500" y="167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34642</xdr:rowOff>
    </xdr:from>
    <xdr:ext cx="599010" cy="259045"/>
    <xdr:sp macro="" textlink="">
      <xdr:nvSpPr>
        <xdr:cNvPr id="242" name="テキスト ボックス 241"/>
        <xdr:cNvSpPr txBox="1"/>
      </xdr:nvSpPr>
      <xdr:spPr>
        <a:xfrm>
          <a:off x="3497794" y="16493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3797</xdr:rowOff>
    </xdr:from>
    <xdr:to>
      <xdr:col>4</xdr:col>
      <xdr:colOff>155575</xdr:colOff>
      <xdr:row>98</xdr:row>
      <xdr:rowOff>11499</xdr:rowOff>
    </xdr:to>
    <xdr:cxnSp macro="">
      <xdr:nvCxnSpPr>
        <xdr:cNvPr id="243" name="直線コネクタ 242"/>
        <xdr:cNvCxnSpPr/>
      </xdr:nvCxnSpPr>
      <xdr:spPr>
        <a:xfrm flipV="1">
          <a:off x="2019300" y="16805897"/>
          <a:ext cx="889000" cy="7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102631</xdr:rowOff>
    </xdr:from>
    <xdr:to>
      <xdr:col>4</xdr:col>
      <xdr:colOff>206375</xdr:colOff>
      <xdr:row>98</xdr:row>
      <xdr:rowOff>32781</xdr:rowOff>
    </xdr:to>
    <xdr:sp macro="" textlink="">
      <xdr:nvSpPr>
        <xdr:cNvPr id="244" name="フローチャート : 判断 243"/>
        <xdr:cNvSpPr/>
      </xdr:nvSpPr>
      <xdr:spPr>
        <a:xfrm>
          <a:off x="2857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96</xdr:row>
      <xdr:rowOff>49308</xdr:rowOff>
    </xdr:from>
    <xdr:ext cx="599010" cy="259045"/>
    <xdr:sp macro="" textlink="">
      <xdr:nvSpPr>
        <xdr:cNvPr id="245" name="テキスト ボックス 244"/>
        <xdr:cNvSpPr txBox="1"/>
      </xdr:nvSpPr>
      <xdr:spPr>
        <a:xfrm>
          <a:off x="2608794" y="16508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11499</xdr:rowOff>
    </xdr:from>
    <xdr:to>
      <xdr:col>2</xdr:col>
      <xdr:colOff>638175</xdr:colOff>
      <xdr:row>98</xdr:row>
      <xdr:rowOff>39165</xdr:rowOff>
    </xdr:to>
    <xdr:cxnSp macro="">
      <xdr:nvCxnSpPr>
        <xdr:cNvPr id="246" name="直線コネクタ 245"/>
        <xdr:cNvCxnSpPr/>
      </xdr:nvCxnSpPr>
      <xdr:spPr>
        <a:xfrm flipV="1">
          <a:off x="1130300" y="16813599"/>
          <a:ext cx="889000" cy="2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124154</xdr:rowOff>
    </xdr:from>
    <xdr:to>
      <xdr:col>3</xdr:col>
      <xdr:colOff>3175</xdr:colOff>
      <xdr:row>98</xdr:row>
      <xdr:rowOff>54304</xdr:rowOff>
    </xdr:to>
    <xdr:sp macro="" textlink="">
      <xdr:nvSpPr>
        <xdr:cNvPr id="247" name="フローチャート : 判断 246"/>
        <xdr:cNvSpPr/>
      </xdr:nvSpPr>
      <xdr:spPr>
        <a:xfrm>
          <a:off x="1968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96</xdr:row>
      <xdr:rowOff>70831</xdr:rowOff>
    </xdr:from>
    <xdr:ext cx="599010" cy="259045"/>
    <xdr:sp macro="" textlink="">
      <xdr:nvSpPr>
        <xdr:cNvPr id="248" name="テキスト ボックス 247"/>
        <xdr:cNvSpPr txBox="1"/>
      </xdr:nvSpPr>
      <xdr:spPr>
        <a:xfrm>
          <a:off x="1719794" y="1653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111,494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127481</xdr:rowOff>
    </xdr:from>
    <xdr:to>
      <xdr:col>1</xdr:col>
      <xdr:colOff>485775</xdr:colOff>
      <xdr:row>98</xdr:row>
      <xdr:rowOff>57631</xdr:rowOff>
    </xdr:to>
    <xdr:sp macro="" textlink="">
      <xdr:nvSpPr>
        <xdr:cNvPr id="249" name="フローチャート : 判断 248"/>
        <xdr:cNvSpPr/>
      </xdr:nvSpPr>
      <xdr:spPr>
        <a:xfrm>
          <a:off x="1079500" y="1675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74158</xdr:rowOff>
    </xdr:from>
    <xdr:ext cx="599010" cy="259045"/>
    <xdr:sp macro="" textlink="">
      <xdr:nvSpPr>
        <xdr:cNvPr id="250" name="テキスト ボックス 249"/>
        <xdr:cNvSpPr txBox="1"/>
      </xdr:nvSpPr>
      <xdr:spPr>
        <a:xfrm>
          <a:off x="830794" y="16533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109,748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70951</xdr:rowOff>
    </xdr:from>
    <xdr:to>
      <xdr:col>6</xdr:col>
      <xdr:colOff>561975</xdr:colOff>
      <xdr:row>98</xdr:row>
      <xdr:rowOff>1101</xdr:rowOff>
    </xdr:to>
    <xdr:sp macro="" textlink="">
      <xdr:nvSpPr>
        <xdr:cNvPr id="256" name="円/楕円 255"/>
        <xdr:cNvSpPr/>
      </xdr:nvSpPr>
      <xdr:spPr>
        <a:xfrm>
          <a:off x="4584700" y="1670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49378</xdr:rowOff>
    </xdr:from>
    <xdr:ext cx="599010" cy="259045"/>
    <xdr:sp macro="" textlink="">
      <xdr:nvSpPr>
        <xdr:cNvPr id="257" name="衛生費該当値テキスト"/>
        <xdr:cNvSpPr txBox="1"/>
      </xdr:nvSpPr>
      <xdr:spPr>
        <a:xfrm>
          <a:off x="4686300" y="1668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139,422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114071</xdr:rowOff>
    </xdr:from>
    <xdr:to>
      <xdr:col>5</xdr:col>
      <xdr:colOff>409575</xdr:colOff>
      <xdr:row>98</xdr:row>
      <xdr:rowOff>44221</xdr:rowOff>
    </xdr:to>
    <xdr:sp macro="" textlink="">
      <xdr:nvSpPr>
        <xdr:cNvPr id="258" name="円/楕円 257"/>
        <xdr:cNvSpPr/>
      </xdr:nvSpPr>
      <xdr:spPr>
        <a:xfrm>
          <a:off x="3746500" y="1674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98</xdr:row>
      <xdr:rowOff>35348</xdr:rowOff>
    </xdr:from>
    <xdr:ext cx="599010" cy="259045"/>
    <xdr:sp macro="" textlink="">
      <xdr:nvSpPr>
        <xdr:cNvPr id="259" name="テキスト ボックス 258"/>
        <xdr:cNvSpPr txBox="1"/>
      </xdr:nvSpPr>
      <xdr:spPr>
        <a:xfrm>
          <a:off x="3497794" y="16837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116,787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124447</xdr:rowOff>
    </xdr:from>
    <xdr:to>
      <xdr:col>4</xdr:col>
      <xdr:colOff>206375</xdr:colOff>
      <xdr:row>98</xdr:row>
      <xdr:rowOff>54597</xdr:rowOff>
    </xdr:to>
    <xdr:sp macro="" textlink="">
      <xdr:nvSpPr>
        <xdr:cNvPr id="260" name="円/楕円 259"/>
        <xdr:cNvSpPr/>
      </xdr:nvSpPr>
      <xdr:spPr>
        <a:xfrm>
          <a:off x="2857500" y="1675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98</xdr:row>
      <xdr:rowOff>45724</xdr:rowOff>
    </xdr:from>
    <xdr:ext cx="599010" cy="259045"/>
    <xdr:sp macro="" textlink="">
      <xdr:nvSpPr>
        <xdr:cNvPr id="261" name="テキスト ボックス 260"/>
        <xdr:cNvSpPr txBox="1"/>
      </xdr:nvSpPr>
      <xdr:spPr>
        <a:xfrm>
          <a:off x="2608794" y="16847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111,340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132149</xdr:rowOff>
    </xdr:from>
    <xdr:to>
      <xdr:col>3</xdr:col>
      <xdr:colOff>3175</xdr:colOff>
      <xdr:row>98</xdr:row>
      <xdr:rowOff>62299</xdr:rowOff>
    </xdr:to>
    <xdr:sp macro="" textlink="">
      <xdr:nvSpPr>
        <xdr:cNvPr id="262" name="円/楕円 261"/>
        <xdr:cNvSpPr/>
      </xdr:nvSpPr>
      <xdr:spPr>
        <a:xfrm>
          <a:off x="1968500" y="1676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98</xdr:row>
      <xdr:rowOff>53426</xdr:rowOff>
    </xdr:from>
    <xdr:ext cx="599010" cy="259045"/>
    <xdr:sp macro="" textlink="">
      <xdr:nvSpPr>
        <xdr:cNvPr id="263" name="テキスト ボックス 262"/>
        <xdr:cNvSpPr txBox="1"/>
      </xdr:nvSpPr>
      <xdr:spPr>
        <a:xfrm>
          <a:off x="1719794" y="1685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107,297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159815</xdr:rowOff>
    </xdr:from>
    <xdr:to>
      <xdr:col>1</xdr:col>
      <xdr:colOff>485775</xdr:colOff>
      <xdr:row>98</xdr:row>
      <xdr:rowOff>89965</xdr:rowOff>
    </xdr:to>
    <xdr:sp macro="" textlink="">
      <xdr:nvSpPr>
        <xdr:cNvPr id="264" name="円/楕円 263"/>
        <xdr:cNvSpPr/>
      </xdr:nvSpPr>
      <xdr:spPr>
        <a:xfrm>
          <a:off x="1079500" y="1679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81092</xdr:rowOff>
    </xdr:from>
    <xdr:ext cx="534377" cy="259045"/>
    <xdr:sp macro="" textlink="">
      <xdr:nvSpPr>
        <xdr:cNvPr id="265" name="テキスト ボックス 264"/>
        <xdr:cNvSpPr txBox="1"/>
      </xdr:nvSpPr>
      <xdr:spPr>
        <a:xfrm>
          <a:off x="863111" y="1688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92,774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5" name="テキスト ボックス 284"/>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25318</xdr:rowOff>
    </xdr:from>
    <xdr:to>
      <xdr:col>15</xdr:col>
      <xdr:colOff>180340</xdr:colOff>
      <xdr:row>39</xdr:row>
      <xdr:rowOff>98878</xdr:rowOff>
    </xdr:to>
    <xdr:cxnSp macro="">
      <xdr:nvCxnSpPr>
        <xdr:cNvPr id="291" name="直線コネクタ 290"/>
        <xdr:cNvCxnSpPr/>
      </xdr:nvCxnSpPr>
      <xdr:spPr>
        <a:xfrm flipV="1">
          <a:off x="10475595" y="5340268"/>
          <a:ext cx="1270" cy="144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119444</xdr:rowOff>
    </xdr:from>
    <xdr:ext cx="249299" cy="259045"/>
    <xdr:sp macro="" textlink="">
      <xdr:nvSpPr>
        <xdr:cNvPr id="292" name="労働費最小値テキスト"/>
        <xdr:cNvSpPr txBox="1"/>
      </xdr:nvSpPr>
      <xdr:spPr>
        <a:xfrm>
          <a:off x="10528300" y="6805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3" name="直線コネクタ 29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143445</xdr:rowOff>
    </xdr:from>
    <xdr:ext cx="534377" cy="259045"/>
    <xdr:sp macro="" textlink="">
      <xdr:nvSpPr>
        <xdr:cNvPr id="294" name="労働費最大値テキスト"/>
        <xdr:cNvSpPr txBox="1"/>
      </xdr:nvSpPr>
      <xdr:spPr>
        <a:xfrm>
          <a:off x="10528300" y="511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88,505</a:t>
          </a:r>
          <a:endParaRPr kumimoji="1" lang="ja-JP" altLang="en-US" sz="1000" b="1">
            <a:latin typeface="ＭＳ Ｐゴシック"/>
          </a:endParaRPr>
        </a:p>
      </xdr:txBody>
    </xdr:sp>
    <xdr:clientData/>
  </xdr:oneCellAnchor>
  <xdr:twoCellAnchor>
    <xdr:from>
      <xdr:col>15</xdr:col>
      <xdr:colOff>92075</xdr:colOff>
      <xdr:row>31</xdr:row>
      <xdr:rowOff>25318</xdr:rowOff>
    </xdr:from>
    <xdr:to>
      <xdr:col>15</xdr:col>
      <xdr:colOff>269875</xdr:colOff>
      <xdr:row>31</xdr:row>
      <xdr:rowOff>25318</xdr:rowOff>
    </xdr:to>
    <xdr:cxnSp macro="">
      <xdr:nvCxnSpPr>
        <xdr:cNvPr id="295" name="直線コネクタ 294"/>
        <xdr:cNvCxnSpPr/>
      </xdr:nvCxnSpPr>
      <xdr:spPr>
        <a:xfrm>
          <a:off x="10388600" y="534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98878</xdr:rowOff>
    </xdr:from>
    <xdr:to>
      <xdr:col>15</xdr:col>
      <xdr:colOff>180975</xdr:colOff>
      <xdr:row>39</xdr:row>
      <xdr:rowOff>98878</xdr:rowOff>
    </xdr:to>
    <xdr:cxnSp macro="">
      <xdr:nvCxnSpPr>
        <xdr:cNvPr id="296" name="直線コネクタ 295"/>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36894</xdr:rowOff>
    </xdr:from>
    <xdr:ext cx="469744" cy="259045"/>
    <xdr:sp macro="" textlink="">
      <xdr:nvSpPr>
        <xdr:cNvPr id="297" name="労働費平均値テキスト"/>
        <xdr:cNvSpPr txBox="1"/>
      </xdr:nvSpPr>
      <xdr:spPr>
        <a:xfrm>
          <a:off x="10528300" y="65519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14017</xdr:rowOff>
    </xdr:from>
    <xdr:to>
      <xdr:col>15</xdr:col>
      <xdr:colOff>231775</xdr:colOff>
      <xdr:row>39</xdr:row>
      <xdr:rowOff>115617</xdr:rowOff>
    </xdr:to>
    <xdr:sp macro="" textlink="">
      <xdr:nvSpPr>
        <xdr:cNvPr id="298" name="フローチャート : 判断 297"/>
        <xdr:cNvSpPr/>
      </xdr:nvSpPr>
      <xdr:spPr>
        <a:xfrm>
          <a:off x="104267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98878</xdr:rowOff>
    </xdr:from>
    <xdr:to>
      <xdr:col>14</xdr:col>
      <xdr:colOff>28575</xdr:colOff>
      <xdr:row>39</xdr:row>
      <xdr:rowOff>98878</xdr:rowOff>
    </xdr:to>
    <xdr:cxnSp macro="">
      <xdr:nvCxnSpPr>
        <xdr:cNvPr id="299" name="直線コネクタ 298"/>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165612</xdr:rowOff>
    </xdr:from>
    <xdr:to>
      <xdr:col>14</xdr:col>
      <xdr:colOff>79375</xdr:colOff>
      <xdr:row>39</xdr:row>
      <xdr:rowOff>95762</xdr:rowOff>
    </xdr:to>
    <xdr:sp macro="" textlink="">
      <xdr:nvSpPr>
        <xdr:cNvPr id="300" name="フローチャート : 判断 299"/>
        <xdr:cNvSpPr/>
      </xdr:nvSpPr>
      <xdr:spPr>
        <a:xfrm>
          <a:off x="9588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112289</xdr:rowOff>
    </xdr:from>
    <xdr:ext cx="469744" cy="259045"/>
    <xdr:sp macro="" textlink="">
      <xdr:nvSpPr>
        <xdr:cNvPr id="301" name="テキスト ボックス 300"/>
        <xdr:cNvSpPr txBox="1"/>
      </xdr:nvSpPr>
      <xdr:spPr>
        <a:xfrm>
          <a:off x="9404427"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65617</xdr:rowOff>
    </xdr:from>
    <xdr:to>
      <xdr:col>12</xdr:col>
      <xdr:colOff>511175</xdr:colOff>
      <xdr:row>39</xdr:row>
      <xdr:rowOff>98878</xdr:rowOff>
    </xdr:to>
    <xdr:cxnSp macro="">
      <xdr:nvCxnSpPr>
        <xdr:cNvPr id="302" name="直線コネクタ 301"/>
        <xdr:cNvCxnSpPr/>
      </xdr:nvCxnSpPr>
      <xdr:spPr>
        <a:xfrm>
          <a:off x="7861300" y="6752167"/>
          <a:ext cx="889000" cy="3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39</xdr:row>
      <xdr:rowOff>9527</xdr:rowOff>
    </xdr:from>
    <xdr:to>
      <xdr:col>12</xdr:col>
      <xdr:colOff>561975</xdr:colOff>
      <xdr:row>39</xdr:row>
      <xdr:rowOff>111127</xdr:rowOff>
    </xdr:to>
    <xdr:sp macro="" textlink="">
      <xdr:nvSpPr>
        <xdr:cNvPr id="303" name="フローチャート : 判断 302"/>
        <xdr:cNvSpPr/>
      </xdr:nvSpPr>
      <xdr:spPr>
        <a:xfrm>
          <a:off x="8699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127654</xdr:rowOff>
    </xdr:from>
    <xdr:ext cx="469744" cy="259045"/>
    <xdr:sp macro="" textlink="">
      <xdr:nvSpPr>
        <xdr:cNvPr id="304" name="テキスト ボックス 303"/>
        <xdr:cNvSpPr txBox="1"/>
      </xdr:nvSpPr>
      <xdr:spPr>
        <a:xfrm>
          <a:off x="8515427"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2,361</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23571</xdr:rowOff>
    </xdr:from>
    <xdr:to>
      <xdr:col>11</xdr:col>
      <xdr:colOff>307975</xdr:colOff>
      <xdr:row>39</xdr:row>
      <xdr:rowOff>65617</xdr:rowOff>
    </xdr:to>
    <xdr:cxnSp macro="">
      <xdr:nvCxnSpPr>
        <xdr:cNvPr id="305" name="直線コネクタ 304"/>
        <xdr:cNvCxnSpPr/>
      </xdr:nvCxnSpPr>
      <xdr:spPr>
        <a:xfrm>
          <a:off x="6972300" y="6710121"/>
          <a:ext cx="889000" cy="42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161203</xdr:rowOff>
    </xdr:from>
    <xdr:to>
      <xdr:col>11</xdr:col>
      <xdr:colOff>358775</xdr:colOff>
      <xdr:row>39</xdr:row>
      <xdr:rowOff>91353</xdr:rowOff>
    </xdr:to>
    <xdr:sp macro="" textlink="">
      <xdr:nvSpPr>
        <xdr:cNvPr id="306" name="フローチャート : 判断 305"/>
        <xdr:cNvSpPr/>
      </xdr:nvSpPr>
      <xdr:spPr>
        <a:xfrm>
          <a:off x="78105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107880</xdr:rowOff>
    </xdr:from>
    <xdr:ext cx="469744" cy="259045"/>
    <xdr:sp macro="" textlink="">
      <xdr:nvSpPr>
        <xdr:cNvPr id="307" name="テキスト ボックス 306"/>
        <xdr:cNvSpPr txBox="1"/>
      </xdr:nvSpPr>
      <xdr:spPr>
        <a:xfrm>
          <a:off x="7626427" y="645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144074</xdr:rowOff>
    </xdr:from>
    <xdr:to>
      <xdr:col>10</xdr:col>
      <xdr:colOff>155575</xdr:colOff>
      <xdr:row>39</xdr:row>
      <xdr:rowOff>74224</xdr:rowOff>
    </xdr:to>
    <xdr:sp macro="" textlink="">
      <xdr:nvSpPr>
        <xdr:cNvPr id="308" name="フローチャート : 判断 307"/>
        <xdr:cNvSpPr/>
      </xdr:nvSpPr>
      <xdr:spPr>
        <a:xfrm>
          <a:off x="6921500" y="665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90751</xdr:rowOff>
    </xdr:from>
    <xdr:ext cx="469744" cy="259045"/>
    <xdr:sp macro="" textlink="">
      <xdr:nvSpPr>
        <xdr:cNvPr id="309" name="テキスト ボックス 308"/>
        <xdr:cNvSpPr txBox="1"/>
      </xdr:nvSpPr>
      <xdr:spPr>
        <a:xfrm>
          <a:off x="6737427" y="643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5" name="円/楕円 314"/>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163894</xdr:rowOff>
    </xdr:from>
    <xdr:ext cx="249299" cy="259045"/>
    <xdr:sp macro="" textlink="">
      <xdr:nvSpPr>
        <xdr:cNvPr id="316" name="労働費該当値テキスト"/>
        <xdr:cNvSpPr txBox="1"/>
      </xdr:nvSpPr>
      <xdr:spPr>
        <a:xfrm>
          <a:off x="10528300" y="6678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48078</xdr:rowOff>
    </xdr:from>
    <xdr:to>
      <xdr:col>14</xdr:col>
      <xdr:colOff>79375</xdr:colOff>
      <xdr:row>39</xdr:row>
      <xdr:rowOff>149678</xdr:rowOff>
    </xdr:to>
    <xdr:sp macro="" textlink="">
      <xdr:nvSpPr>
        <xdr:cNvPr id="317" name="円/楕円 316"/>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140805</xdr:rowOff>
    </xdr:from>
    <xdr:ext cx="249299" cy="259045"/>
    <xdr:sp macro="" textlink="">
      <xdr:nvSpPr>
        <xdr:cNvPr id="318" name="テキスト ボックス 317"/>
        <xdr:cNvSpPr txBox="1"/>
      </xdr:nvSpPr>
      <xdr:spPr>
        <a:xfrm>
          <a:off x="9514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48078</xdr:rowOff>
    </xdr:from>
    <xdr:to>
      <xdr:col>12</xdr:col>
      <xdr:colOff>561975</xdr:colOff>
      <xdr:row>39</xdr:row>
      <xdr:rowOff>149678</xdr:rowOff>
    </xdr:to>
    <xdr:sp macro="" textlink="">
      <xdr:nvSpPr>
        <xdr:cNvPr id="319" name="円/楕円 318"/>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140805</xdr:rowOff>
    </xdr:from>
    <xdr:ext cx="249299" cy="259045"/>
    <xdr:sp macro="" textlink="">
      <xdr:nvSpPr>
        <xdr:cNvPr id="320" name="テキスト ボックス 319"/>
        <xdr:cNvSpPr txBox="1"/>
      </xdr:nvSpPr>
      <xdr:spPr>
        <a:xfrm>
          <a:off x="8625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14817</xdr:rowOff>
    </xdr:from>
    <xdr:to>
      <xdr:col>11</xdr:col>
      <xdr:colOff>358775</xdr:colOff>
      <xdr:row>39</xdr:row>
      <xdr:rowOff>116417</xdr:rowOff>
    </xdr:to>
    <xdr:sp macro="" textlink="">
      <xdr:nvSpPr>
        <xdr:cNvPr id="321" name="円/楕円 320"/>
        <xdr:cNvSpPr/>
      </xdr:nvSpPr>
      <xdr:spPr>
        <a:xfrm>
          <a:off x="7810500" y="670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107544</xdr:rowOff>
    </xdr:from>
    <xdr:ext cx="469744" cy="259045"/>
    <xdr:sp macro="" textlink="">
      <xdr:nvSpPr>
        <xdr:cNvPr id="322" name="テキスト ボックス 321"/>
        <xdr:cNvSpPr txBox="1"/>
      </xdr:nvSpPr>
      <xdr:spPr>
        <a:xfrm>
          <a:off x="7626427" y="679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2,037</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144221</xdr:rowOff>
    </xdr:from>
    <xdr:to>
      <xdr:col>10</xdr:col>
      <xdr:colOff>155575</xdr:colOff>
      <xdr:row>39</xdr:row>
      <xdr:rowOff>74371</xdr:rowOff>
    </xdr:to>
    <xdr:sp macro="" textlink="">
      <xdr:nvSpPr>
        <xdr:cNvPr id="323" name="円/楕円 322"/>
        <xdr:cNvSpPr/>
      </xdr:nvSpPr>
      <xdr:spPr>
        <a:xfrm>
          <a:off x="6921500" y="665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65498</xdr:rowOff>
    </xdr:from>
    <xdr:ext cx="469744" cy="259045"/>
    <xdr:sp macro="" textlink="">
      <xdr:nvSpPr>
        <xdr:cNvPr id="324" name="テキスト ボックス 323"/>
        <xdr:cNvSpPr txBox="1"/>
      </xdr:nvSpPr>
      <xdr:spPr>
        <a:xfrm>
          <a:off x="6737427" y="6752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8" name="テキスト ボックス 33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76704</xdr:rowOff>
    </xdr:from>
    <xdr:to>
      <xdr:col>15</xdr:col>
      <xdr:colOff>180340</xdr:colOff>
      <xdr:row>59</xdr:row>
      <xdr:rowOff>44135</xdr:rowOff>
    </xdr:to>
    <xdr:cxnSp macro="">
      <xdr:nvCxnSpPr>
        <xdr:cNvPr id="348" name="直線コネクタ 347"/>
        <xdr:cNvCxnSpPr/>
      </xdr:nvCxnSpPr>
      <xdr:spPr>
        <a:xfrm flipV="1">
          <a:off x="10475595" y="8649204"/>
          <a:ext cx="1270" cy="1510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47962</xdr:rowOff>
    </xdr:from>
    <xdr:ext cx="378565" cy="259045"/>
    <xdr:sp macro="" textlink="">
      <xdr:nvSpPr>
        <xdr:cNvPr id="349" name="農林水産業費最小値テキスト"/>
        <xdr:cNvSpPr txBox="1"/>
      </xdr:nvSpPr>
      <xdr:spPr>
        <a:xfrm>
          <a:off x="10528300" y="101635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15</xdr:col>
      <xdr:colOff>92075</xdr:colOff>
      <xdr:row>59</xdr:row>
      <xdr:rowOff>44135</xdr:rowOff>
    </xdr:from>
    <xdr:to>
      <xdr:col>15</xdr:col>
      <xdr:colOff>269875</xdr:colOff>
      <xdr:row>59</xdr:row>
      <xdr:rowOff>44135</xdr:rowOff>
    </xdr:to>
    <xdr:cxnSp macro="">
      <xdr:nvCxnSpPr>
        <xdr:cNvPr id="350" name="直線コネクタ 349"/>
        <xdr:cNvCxnSpPr/>
      </xdr:nvCxnSpPr>
      <xdr:spPr>
        <a:xfrm>
          <a:off x="10388600" y="1015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23381</xdr:rowOff>
    </xdr:from>
    <xdr:ext cx="599010" cy="259045"/>
    <xdr:sp macro="" textlink="">
      <xdr:nvSpPr>
        <xdr:cNvPr id="351" name="農林水産業費最大値テキスト"/>
        <xdr:cNvSpPr txBox="1"/>
      </xdr:nvSpPr>
      <xdr:spPr>
        <a:xfrm>
          <a:off x="10528300" y="8424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793,069</a:t>
          </a:r>
          <a:endParaRPr kumimoji="1" lang="ja-JP" altLang="en-US" sz="1000" b="1">
            <a:latin typeface="ＭＳ Ｐゴシック"/>
          </a:endParaRPr>
        </a:p>
      </xdr:txBody>
    </xdr:sp>
    <xdr:clientData/>
  </xdr:oneCellAnchor>
  <xdr:twoCellAnchor>
    <xdr:from>
      <xdr:col>15</xdr:col>
      <xdr:colOff>92075</xdr:colOff>
      <xdr:row>50</xdr:row>
      <xdr:rowOff>76704</xdr:rowOff>
    </xdr:from>
    <xdr:to>
      <xdr:col>15</xdr:col>
      <xdr:colOff>269875</xdr:colOff>
      <xdr:row>50</xdr:row>
      <xdr:rowOff>76704</xdr:rowOff>
    </xdr:to>
    <xdr:cxnSp macro="">
      <xdr:nvCxnSpPr>
        <xdr:cNvPr id="352" name="直線コネクタ 351"/>
        <xdr:cNvCxnSpPr/>
      </xdr:nvCxnSpPr>
      <xdr:spPr>
        <a:xfrm>
          <a:off x="10388600" y="8649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158359</xdr:rowOff>
    </xdr:from>
    <xdr:to>
      <xdr:col>15</xdr:col>
      <xdr:colOff>180975</xdr:colOff>
      <xdr:row>58</xdr:row>
      <xdr:rowOff>164353</xdr:rowOff>
    </xdr:to>
    <xdr:cxnSp macro="">
      <xdr:nvCxnSpPr>
        <xdr:cNvPr id="353" name="直線コネクタ 352"/>
        <xdr:cNvCxnSpPr/>
      </xdr:nvCxnSpPr>
      <xdr:spPr>
        <a:xfrm flipV="1">
          <a:off x="9639300" y="10102459"/>
          <a:ext cx="838200" cy="5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6876</xdr:rowOff>
    </xdr:from>
    <xdr:ext cx="534377" cy="259045"/>
    <xdr:sp macro="" textlink="">
      <xdr:nvSpPr>
        <xdr:cNvPr id="354" name="農林水産業費平均値テキスト"/>
        <xdr:cNvSpPr txBox="1"/>
      </xdr:nvSpPr>
      <xdr:spPr>
        <a:xfrm>
          <a:off x="10528300" y="97795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95,066</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155449</xdr:rowOff>
    </xdr:from>
    <xdr:to>
      <xdr:col>15</xdr:col>
      <xdr:colOff>231775</xdr:colOff>
      <xdr:row>58</xdr:row>
      <xdr:rowOff>85599</xdr:rowOff>
    </xdr:to>
    <xdr:sp macro="" textlink="">
      <xdr:nvSpPr>
        <xdr:cNvPr id="355" name="フローチャート : 判断 354"/>
        <xdr:cNvSpPr/>
      </xdr:nvSpPr>
      <xdr:spPr>
        <a:xfrm>
          <a:off x="10426700" y="9928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164353</xdr:rowOff>
    </xdr:from>
    <xdr:to>
      <xdr:col>14</xdr:col>
      <xdr:colOff>28575</xdr:colOff>
      <xdr:row>58</xdr:row>
      <xdr:rowOff>165934</xdr:rowOff>
    </xdr:to>
    <xdr:cxnSp macro="">
      <xdr:nvCxnSpPr>
        <xdr:cNvPr id="356" name="直線コネクタ 355"/>
        <xdr:cNvCxnSpPr/>
      </xdr:nvCxnSpPr>
      <xdr:spPr>
        <a:xfrm flipV="1">
          <a:off x="8750300" y="10108453"/>
          <a:ext cx="889000" cy="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148098</xdr:rowOff>
    </xdr:from>
    <xdr:to>
      <xdr:col>14</xdr:col>
      <xdr:colOff>79375</xdr:colOff>
      <xdr:row>58</xdr:row>
      <xdr:rowOff>78248</xdr:rowOff>
    </xdr:to>
    <xdr:sp macro="" textlink="">
      <xdr:nvSpPr>
        <xdr:cNvPr id="357" name="フローチャート : 判断 356"/>
        <xdr:cNvSpPr/>
      </xdr:nvSpPr>
      <xdr:spPr>
        <a:xfrm>
          <a:off x="9588500" y="9920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94775</xdr:rowOff>
    </xdr:from>
    <xdr:ext cx="534377" cy="259045"/>
    <xdr:sp macro="" textlink="">
      <xdr:nvSpPr>
        <xdr:cNvPr id="358" name="テキスト ボックス 357"/>
        <xdr:cNvSpPr txBox="1"/>
      </xdr:nvSpPr>
      <xdr:spPr>
        <a:xfrm>
          <a:off x="9372111" y="9695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165934</xdr:rowOff>
    </xdr:from>
    <xdr:to>
      <xdr:col>12</xdr:col>
      <xdr:colOff>511175</xdr:colOff>
      <xdr:row>59</xdr:row>
      <xdr:rowOff>13151</xdr:rowOff>
    </xdr:to>
    <xdr:cxnSp macro="">
      <xdr:nvCxnSpPr>
        <xdr:cNvPr id="359" name="直線コネクタ 358"/>
        <xdr:cNvCxnSpPr/>
      </xdr:nvCxnSpPr>
      <xdr:spPr>
        <a:xfrm flipV="1">
          <a:off x="7861300" y="10110034"/>
          <a:ext cx="889000" cy="18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144141</xdr:rowOff>
    </xdr:from>
    <xdr:to>
      <xdr:col>12</xdr:col>
      <xdr:colOff>561975</xdr:colOff>
      <xdr:row>58</xdr:row>
      <xdr:rowOff>74291</xdr:rowOff>
    </xdr:to>
    <xdr:sp macro="" textlink="">
      <xdr:nvSpPr>
        <xdr:cNvPr id="360" name="フローチャート : 判断 359"/>
        <xdr:cNvSpPr/>
      </xdr:nvSpPr>
      <xdr:spPr>
        <a:xfrm>
          <a:off x="8699500" y="991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90818</xdr:rowOff>
    </xdr:from>
    <xdr:ext cx="599010" cy="259045"/>
    <xdr:sp macro="" textlink="">
      <xdr:nvSpPr>
        <xdr:cNvPr id="361" name="テキスト ボックス 360"/>
        <xdr:cNvSpPr txBox="1"/>
      </xdr:nvSpPr>
      <xdr:spPr>
        <a:xfrm>
          <a:off x="8450794" y="9692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101,002</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9727</xdr:rowOff>
    </xdr:from>
    <xdr:to>
      <xdr:col>11</xdr:col>
      <xdr:colOff>307975</xdr:colOff>
      <xdr:row>59</xdr:row>
      <xdr:rowOff>13151</xdr:rowOff>
    </xdr:to>
    <xdr:cxnSp macro="">
      <xdr:nvCxnSpPr>
        <xdr:cNvPr id="362" name="直線コネクタ 361"/>
        <xdr:cNvCxnSpPr/>
      </xdr:nvCxnSpPr>
      <xdr:spPr>
        <a:xfrm>
          <a:off x="6972300" y="10125277"/>
          <a:ext cx="889000" cy="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155192</xdr:rowOff>
    </xdr:from>
    <xdr:to>
      <xdr:col>11</xdr:col>
      <xdr:colOff>358775</xdr:colOff>
      <xdr:row>58</xdr:row>
      <xdr:rowOff>85342</xdr:rowOff>
    </xdr:to>
    <xdr:sp macro="" textlink="">
      <xdr:nvSpPr>
        <xdr:cNvPr id="363" name="フローチャート : 判断 362"/>
        <xdr:cNvSpPr/>
      </xdr:nvSpPr>
      <xdr:spPr>
        <a:xfrm>
          <a:off x="7810500" y="992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101869</xdr:rowOff>
    </xdr:from>
    <xdr:ext cx="534377" cy="259045"/>
    <xdr:sp macro="" textlink="">
      <xdr:nvSpPr>
        <xdr:cNvPr id="364" name="テキスト ボックス 363"/>
        <xdr:cNvSpPr txBox="1"/>
      </xdr:nvSpPr>
      <xdr:spPr>
        <a:xfrm>
          <a:off x="7594111" y="970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95,201</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7789</xdr:rowOff>
    </xdr:from>
    <xdr:to>
      <xdr:col>10</xdr:col>
      <xdr:colOff>155575</xdr:colOff>
      <xdr:row>58</xdr:row>
      <xdr:rowOff>109389</xdr:rowOff>
    </xdr:to>
    <xdr:sp macro="" textlink="">
      <xdr:nvSpPr>
        <xdr:cNvPr id="365" name="フローチャート : 判断 364"/>
        <xdr:cNvSpPr/>
      </xdr:nvSpPr>
      <xdr:spPr>
        <a:xfrm>
          <a:off x="6921500" y="99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125916</xdr:rowOff>
    </xdr:from>
    <xdr:ext cx="534377" cy="259045"/>
    <xdr:sp macro="" textlink="">
      <xdr:nvSpPr>
        <xdr:cNvPr id="366" name="テキスト ボックス 365"/>
        <xdr:cNvSpPr txBox="1"/>
      </xdr:nvSpPr>
      <xdr:spPr>
        <a:xfrm>
          <a:off x="6705111" y="972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107559</xdr:rowOff>
    </xdr:from>
    <xdr:to>
      <xdr:col>15</xdr:col>
      <xdr:colOff>231775</xdr:colOff>
      <xdr:row>59</xdr:row>
      <xdr:rowOff>37709</xdr:rowOff>
    </xdr:to>
    <xdr:sp macro="" textlink="">
      <xdr:nvSpPr>
        <xdr:cNvPr id="372" name="円/楕円 371"/>
        <xdr:cNvSpPr/>
      </xdr:nvSpPr>
      <xdr:spPr>
        <a:xfrm>
          <a:off x="10426700" y="1005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22486</xdr:rowOff>
    </xdr:from>
    <xdr:ext cx="534377" cy="259045"/>
    <xdr:sp macro="" textlink="">
      <xdr:nvSpPr>
        <xdr:cNvPr id="373" name="農林水産業費該当値テキスト"/>
        <xdr:cNvSpPr txBox="1"/>
      </xdr:nvSpPr>
      <xdr:spPr>
        <a:xfrm>
          <a:off x="10528300" y="9966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30,205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113553</xdr:rowOff>
    </xdr:from>
    <xdr:to>
      <xdr:col>14</xdr:col>
      <xdr:colOff>79375</xdr:colOff>
      <xdr:row>59</xdr:row>
      <xdr:rowOff>43703</xdr:rowOff>
    </xdr:to>
    <xdr:sp macro="" textlink="">
      <xdr:nvSpPr>
        <xdr:cNvPr id="374" name="円/楕円 373"/>
        <xdr:cNvSpPr/>
      </xdr:nvSpPr>
      <xdr:spPr>
        <a:xfrm>
          <a:off x="9588500" y="10057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34830</xdr:rowOff>
    </xdr:from>
    <xdr:ext cx="534377" cy="259045"/>
    <xdr:sp macro="" textlink="">
      <xdr:nvSpPr>
        <xdr:cNvPr id="375" name="テキスト ボックス 374"/>
        <xdr:cNvSpPr txBox="1"/>
      </xdr:nvSpPr>
      <xdr:spPr>
        <a:xfrm>
          <a:off x="9372111" y="1015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27,059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115134</xdr:rowOff>
    </xdr:from>
    <xdr:to>
      <xdr:col>12</xdr:col>
      <xdr:colOff>561975</xdr:colOff>
      <xdr:row>59</xdr:row>
      <xdr:rowOff>45284</xdr:rowOff>
    </xdr:to>
    <xdr:sp macro="" textlink="">
      <xdr:nvSpPr>
        <xdr:cNvPr id="376" name="円/楕円 375"/>
        <xdr:cNvSpPr/>
      </xdr:nvSpPr>
      <xdr:spPr>
        <a:xfrm>
          <a:off x="8699500" y="1005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36411</xdr:rowOff>
    </xdr:from>
    <xdr:ext cx="534377" cy="259045"/>
    <xdr:sp macro="" textlink="">
      <xdr:nvSpPr>
        <xdr:cNvPr id="377" name="テキスト ボックス 376"/>
        <xdr:cNvSpPr txBox="1"/>
      </xdr:nvSpPr>
      <xdr:spPr>
        <a:xfrm>
          <a:off x="8483111" y="1015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26,229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133801</xdr:rowOff>
    </xdr:from>
    <xdr:to>
      <xdr:col>11</xdr:col>
      <xdr:colOff>358775</xdr:colOff>
      <xdr:row>59</xdr:row>
      <xdr:rowOff>63951</xdr:rowOff>
    </xdr:to>
    <xdr:sp macro="" textlink="">
      <xdr:nvSpPr>
        <xdr:cNvPr id="378" name="円/楕円 377"/>
        <xdr:cNvSpPr/>
      </xdr:nvSpPr>
      <xdr:spPr>
        <a:xfrm>
          <a:off x="7810500" y="1007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55078</xdr:rowOff>
    </xdr:from>
    <xdr:ext cx="534377" cy="259045"/>
    <xdr:sp macro="" textlink="">
      <xdr:nvSpPr>
        <xdr:cNvPr id="379" name="テキスト ボックス 378"/>
        <xdr:cNvSpPr txBox="1"/>
      </xdr:nvSpPr>
      <xdr:spPr>
        <a:xfrm>
          <a:off x="7594111" y="101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16,430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130377</xdr:rowOff>
    </xdr:from>
    <xdr:to>
      <xdr:col>10</xdr:col>
      <xdr:colOff>155575</xdr:colOff>
      <xdr:row>59</xdr:row>
      <xdr:rowOff>60527</xdr:rowOff>
    </xdr:to>
    <xdr:sp macro="" textlink="">
      <xdr:nvSpPr>
        <xdr:cNvPr id="380" name="円/楕円 379"/>
        <xdr:cNvSpPr/>
      </xdr:nvSpPr>
      <xdr:spPr>
        <a:xfrm>
          <a:off x="6921500" y="1007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51654</xdr:rowOff>
    </xdr:from>
    <xdr:ext cx="534377" cy="259045"/>
    <xdr:sp macro="" textlink="">
      <xdr:nvSpPr>
        <xdr:cNvPr id="381" name="テキスト ボックス 380"/>
        <xdr:cNvSpPr txBox="1"/>
      </xdr:nvSpPr>
      <xdr:spPr>
        <a:xfrm>
          <a:off x="6705111" y="1016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18,227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3" name="テキスト ボックス 40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65203</xdr:rowOff>
    </xdr:from>
    <xdr:to>
      <xdr:col>15</xdr:col>
      <xdr:colOff>180340</xdr:colOff>
      <xdr:row>79</xdr:row>
      <xdr:rowOff>42627</xdr:rowOff>
    </xdr:to>
    <xdr:cxnSp macro="">
      <xdr:nvCxnSpPr>
        <xdr:cNvPr id="405" name="直線コネクタ 404"/>
        <xdr:cNvCxnSpPr/>
      </xdr:nvCxnSpPr>
      <xdr:spPr>
        <a:xfrm flipV="1">
          <a:off x="10475595" y="12066703"/>
          <a:ext cx="1270" cy="15204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46454</xdr:rowOff>
    </xdr:from>
    <xdr:ext cx="378565" cy="259045"/>
    <xdr:sp macro="" textlink="">
      <xdr:nvSpPr>
        <xdr:cNvPr id="406" name="商工費最小値テキスト"/>
        <xdr:cNvSpPr txBox="1"/>
      </xdr:nvSpPr>
      <xdr:spPr>
        <a:xfrm>
          <a:off x="10528300" y="1359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15</xdr:col>
      <xdr:colOff>92075</xdr:colOff>
      <xdr:row>79</xdr:row>
      <xdr:rowOff>42627</xdr:rowOff>
    </xdr:from>
    <xdr:to>
      <xdr:col>15</xdr:col>
      <xdr:colOff>269875</xdr:colOff>
      <xdr:row>79</xdr:row>
      <xdr:rowOff>42627</xdr:rowOff>
    </xdr:to>
    <xdr:cxnSp macro="">
      <xdr:nvCxnSpPr>
        <xdr:cNvPr id="407" name="直線コネクタ 406"/>
        <xdr:cNvCxnSpPr/>
      </xdr:nvCxnSpPr>
      <xdr:spPr>
        <a:xfrm>
          <a:off x="10388600" y="1358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11880</xdr:rowOff>
    </xdr:from>
    <xdr:ext cx="599010" cy="259045"/>
    <xdr:sp macro="" textlink="">
      <xdr:nvSpPr>
        <xdr:cNvPr id="408" name="商工費最大値テキスト"/>
        <xdr:cNvSpPr txBox="1"/>
      </xdr:nvSpPr>
      <xdr:spPr>
        <a:xfrm>
          <a:off x="10528300" y="1184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799,106</a:t>
          </a:r>
          <a:endParaRPr kumimoji="1" lang="ja-JP" altLang="en-US" sz="1000" b="1">
            <a:latin typeface="ＭＳ Ｐゴシック"/>
          </a:endParaRPr>
        </a:p>
      </xdr:txBody>
    </xdr:sp>
    <xdr:clientData/>
  </xdr:oneCellAnchor>
  <xdr:twoCellAnchor>
    <xdr:from>
      <xdr:col>15</xdr:col>
      <xdr:colOff>92075</xdr:colOff>
      <xdr:row>70</xdr:row>
      <xdr:rowOff>65203</xdr:rowOff>
    </xdr:from>
    <xdr:to>
      <xdr:col>15</xdr:col>
      <xdr:colOff>269875</xdr:colOff>
      <xdr:row>70</xdr:row>
      <xdr:rowOff>65203</xdr:rowOff>
    </xdr:to>
    <xdr:cxnSp macro="">
      <xdr:nvCxnSpPr>
        <xdr:cNvPr id="409" name="直線コネクタ 408"/>
        <xdr:cNvCxnSpPr/>
      </xdr:nvCxnSpPr>
      <xdr:spPr>
        <a:xfrm>
          <a:off x="10388600" y="1206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15774</xdr:rowOff>
    </xdr:from>
    <xdr:to>
      <xdr:col>15</xdr:col>
      <xdr:colOff>180975</xdr:colOff>
      <xdr:row>79</xdr:row>
      <xdr:rowOff>27863</xdr:rowOff>
    </xdr:to>
    <xdr:cxnSp macro="">
      <xdr:nvCxnSpPr>
        <xdr:cNvPr id="410" name="直線コネクタ 409"/>
        <xdr:cNvCxnSpPr/>
      </xdr:nvCxnSpPr>
      <xdr:spPr>
        <a:xfrm flipV="1">
          <a:off x="9639300" y="13560324"/>
          <a:ext cx="838200" cy="1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34127</xdr:rowOff>
    </xdr:from>
    <xdr:ext cx="534377" cy="259045"/>
    <xdr:sp macro="" textlink="">
      <xdr:nvSpPr>
        <xdr:cNvPr id="411" name="商工費平均値テキスト"/>
        <xdr:cNvSpPr txBox="1"/>
      </xdr:nvSpPr>
      <xdr:spPr>
        <a:xfrm>
          <a:off x="10528300" y="13235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80,761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11250</xdr:rowOff>
    </xdr:from>
    <xdr:to>
      <xdr:col>15</xdr:col>
      <xdr:colOff>231775</xdr:colOff>
      <xdr:row>78</xdr:row>
      <xdr:rowOff>112850</xdr:rowOff>
    </xdr:to>
    <xdr:sp macro="" textlink="">
      <xdr:nvSpPr>
        <xdr:cNvPr id="412" name="フローチャート : 判断 411"/>
        <xdr:cNvSpPr/>
      </xdr:nvSpPr>
      <xdr:spPr>
        <a:xfrm>
          <a:off x="104267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13858</xdr:rowOff>
    </xdr:from>
    <xdr:to>
      <xdr:col>14</xdr:col>
      <xdr:colOff>28575</xdr:colOff>
      <xdr:row>79</xdr:row>
      <xdr:rowOff>27863</xdr:rowOff>
    </xdr:to>
    <xdr:cxnSp macro="">
      <xdr:nvCxnSpPr>
        <xdr:cNvPr id="413" name="直線コネクタ 412"/>
        <xdr:cNvCxnSpPr/>
      </xdr:nvCxnSpPr>
      <xdr:spPr>
        <a:xfrm>
          <a:off x="8750300" y="13558408"/>
          <a:ext cx="889000" cy="1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52888</xdr:rowOff>
    </xdr:from>
    <xdr:to>
      <xdr:col>14</xdr:col>
      <xdr:colOff>79375</xdr:colOff>
      <xdr:row>78</xdr:row>
      <xdr:rowOff>154488</xdr:rowOff>
    </xdr:to>
    <xdr:sp macro="" textlink="">
      <xdr:nvSpPr>
        <xdr:cNvPr id="414" name="フローチャート : 判断 413"/>
        <xdr:cNvSpPr/>
      </xdr:nvSpPr>
      <xdr:spPr>
        <a:xfrm>
          <a:off x="9588500" y="134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171015</xdr:rowOff>
    </xdr:from>
    <xdr:ext cx="534377" cy="259045"/>
    <xdr:sp macro="" textlink="">
      <xdr:nvSpPr>
        <xdr:cNvPr id="415" name="テキスト ボックス 414"/>
        <xdr:cNvSpPr txBox="1"/>
      </xdr:nvSpPr>
      <xdr:spPr>
        <a:xfrm>
          <a:off x="9372111" y="1320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13858</xdr:rowOff>
    </xdr:from>
    <xdr:to>
      <xdr:col>12</xdr:col>
      <xdr:colOff>511175</xdr:colOff>
      <xdr:row>79</xdr:row>
      <xdr:rowOff>35567</xdr:rowOff>
    </xdr:to>
    <xdr:cxnSp macro="">
      <xdr:nvCxnSpPr>
        <xdr:cNvPr id="416" name="直線コネクタ 415"/>
        <xdr:cNvCxnSpPr/>
      </xdr:nvCxnSpPr>
      <xdr:spPr>
        <a:xfrm flipV="1">
          <a:off x="7861300" y="13558408"/>
          <a:ext cx="889000" cy="2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59175</xdr:rowOff>
    </xdr:from>
    <xdr:to>
      <xdr:col>12</xdr:col>
      <xdr:colOff>561975</xdr:colOff>
      <xdr:row>78</xdr:row>
      <xdr:rowOff>160775</xdr:rowOff>
    </xdr:to>
    <xdr:sp macro="" textlink="">
      <xdr:nvSpPr>
        <xdr:cNvPr id="417" name="フローチャート : 判断 416"/>
        <xdr:cNvSpPr/>
      </xdr:nvSpPr>
      <xdr:spPr>
        <a:xfrm>
          <a:off x="8699500" y="1343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5852</xdr:rowOff>
    </xdr:from>
    <xdr:ext cx="534377" cy="259045"/>
    <xdr:sp macro="" textlink="">
      <xdr:nvSpPr>
        <xdr:cNvPr id="418" name="テキスト ボックス 417"/>
        <xdr:cNvSpPr txBox="1"/>
      </xdr:nvSpPr>
      <xdr:spPr>
        <a:xfrm>
          <a:off x="8483111" y="13207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55,604</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35567</xdr:rowOff>
    </xdr:from>
    <xdr:to>
      <xdr:col>11</xdr:col>
      <xdr:colOff>307975</xdr:colOff>
      <xdr:row>79</xdr:row>
      <xdr:rowOff>36333</xdr:rowOff>
    </xdr:to>
    <xdr:cxnSp macro="">
      <xdr:nvCxnSpPr>
        <xdr:cNvPr id="419" name="直線コネクタ 418"/>
        <xdr:cNvCxnSpPr/>
      </xdr:nvCxnSpPr>
      <xdr:spPr>
        <a:xfrm flipV="1">
          <a:off x="6972300" y="13580117"/>
          <a:ext cx="889000" cy="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64188</xdr:rowOff>
    </xdr:from>
    <xdr:to>
      <xdr:col>11</xdr:col>
      <xdr:colOff>358775</xdr:colOff>
      <xdr:row>78</xdr:row>
      <xdr:rowOff>165788</xdr:rowOff>
    </xdr:to>
    <xdr:sp macro="" textlink="">
      <xdr:nvSpPr>
        <xdr:cNvPr id="420" name="フローチャート : 判断 419"/>
        <xdr:cNvSpPr/>
      </xdr:nvSpPr>
      <xdr:spPr>
        <a:xfrm>
          <a:off x="7810500" y="1343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10865</xdr:rowOff>
    </xdr:from>
    <xdr:ext cx="534377" cy="259045"/>
    <xdr:sp macro="" textlink="">
      <xdr:nvSpPr>
        <xdr:cNvPr id="421" name="テキスト ボックス 420"/>
        <xdr:cNvSpPr txBox="1"/>
      </xdr:nvSpPr>
      <xdr:spPr>
        <a:xfrm>
          <a:off x="7594111" y="1321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52,972</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74954</xdr:rowOff>
    </xdr:from>
    <xdr:to>
      <xdr:col>10</xdr:col>
      <xdr:colOff>155575</xdr:colOff>
      <xdr:row>79</xdr:row>
      <xdr:rowOff>5104</xdr:rowOff>
    </xdr:to>
    <xdr:sp macro="" textlink="">
      <xdr:nvSpPr>
        <xdr:cNvPr id="422" name="フローチャート : 判断 421"/>
        <xdr:cNvSpPr/>
      </xdr:nvSpPr>
      <xdr:spPr>
        <a:xfrm>
          <a:off x="6921500" y="1344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21631</xdr:rowOff>
    </xdr:from>
    <xdr:ext cx="534377" cy="259045"/>
    <xdr:sp macro="" textlink="">
      <xdr:nvSpPr>
        <xdr:cNvPr id="423" name="テキスト ボックス 422"/>
        <xdr:cNvSpPr txBox="1"/>
      </xdr:nvSpPr>
      <xdr:spPr>
        <a:xfrm>
          <a:off x="6705111" y="1322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136424</xdr:rowOff>
    </xdr:from>
    <xdr:to>
      <xdr:col>15</xdr:col>
      <xdr:colOff>231775</xdr:colOff>
      <xdr:row>79</xdr:row>
      <xdr:rowOff>66574</xdr:rowOff>
    </xdr:to>
    <xdr:sp macro="" textlink="">
      <xdr:nvSpPr>
        <xdr:cNvPr id="429" name="円/楕円 428"/>
        <xdr:cNvSpPr/>
      </xdr:nvSpPr>
      <xdr:spPr>
        <a:xfrm>
          <a:off x="10426700" y="1350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51351</xdr:rowOff>
    </xdr:from>
    <xdr:ext cx="534377" cy="259045"/>
    <xdr:sp macro="" textlink="">
      <xdr:nvSpPr>
        <xdr:cNvPr id="430" name="商工費該当値テキスト"/>
        <xdr:cNvSpPr txBox="1"/>
      </xdr:nvSpPr>
      <xdr:spPr>
        <a:xfrm>
          <a:off x="10528300" y="1342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15,053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148513</xdr:rowOff>
    </xdr:from>
    <xdr:to>
      <xdr:col>14</xdr:col>
      <xdr:colOff>79375</xdr:colOff>
      <xdr:row>79</xdr:row>
      <xdr:rowOff>78663</xdr:rowOff>
    </xdr:to>
    <xdr:sp macro="" textlink="">
      <xdr:nvSpPr>
        <xdr:cNvPr id="431" name="円/楕円 430"/>
        <xdr:cNvSpPr/>
      </xdr:nvSpPr>
      <xdr:spPr>
        <a:xfrm>
          <a:off x="9588500" y="1352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69790</xdr:rowOff>
    </xdr:from>
    <xdr:ext cx="469744" cy="259045"/>
    <xdr:sp macro="" textlink="">
      <xdr:nvSpPr>
        <xdr:cNvPr id="432" name="テキスト ボックス 431"/>
        <xdr:cNvSpPr txBox="1"/>
      </xdr:nvSpPr>
      <xdr:spPr>
        <a:xfrm>
          <a:off x="9404427" y="1361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134508</xdr:rowOff>
    </xdr:from>
    <xdr:to>
      <xdr:col>12</xdr:col>
      <xdr:colOff>561975</xdr:colOff>
      <xdr:row>79</xdr:row>
      <xdr:rowOff>64658</xdr:rowOff>
    </xdr:to>
    <xdr:sp macro="" textlink="">
      <xdr:nvSpPr>
        <xdr:cNvPr id="433" name="円/楕円 432"/>
        <xdr:cNvSpPr/>
      </xdr:nvSpPr>
      <xdr:spPr>
        <a:xfrm>
          <a:off x="8699500" y="1350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55785</xdr:rowOff>
    </xdr:from>
    <xdr:ext cx="534377" cy="259045"/>
    <xdr:sp macro="" textlink="">
      <xdr:nvSpPr>
        <xdr:cNvPr id="434" name="テキスト ボックス 433"/>
        <xdr:cNvSpPr txBox="1"/>
      </xdr:nvSpPr>
      <xdr:spPr>
        <a:xfrm>
          <a:off x="8483111" y="1360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16,059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156217</xdr:rowOff>
    </xdr:from>
    <xdr:to>
      <xdr:col>11</xdr:col>
      <xdr:colOff>358775</xdr:colOff>
      <xdr:row>79</xdr:row>
      <xdr:rowOff>86367</xdr:rowOff>
    </xdr:to>
    <xdr:sp macro="" textlink="">
      <xdr:nvSpPr>
        <xdr:cNvPr id="435" name="円/楕円 434"/>
        <xdr:cNvSpPr/>
      </xdr:nvSpPr>
      <xdr:spPr>
        <a:xfrm>
          <a:off x="7810500" y="1352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77494</xdr:rowOff>
    </xdr:from>
    <xdr:ext cx="469744" cy="259045"/>
    <xdr:sp macro="" textlink="">
      <xdr:nvSpPr>
        <xdr:cNvPr id="436" name="テキスト ボックス 435"/>
        <xdr:cNvSpPr txBox="1"/>
      </xdr:nvSpPr>
      <xdr:spPr>
        <a:xfrm>
          <a:off x="7626427" y="13622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156983</xdr:rowOff>
    </xdr:from>
    <xdr:to>
      <xdr:col>10</xdr:col>
      <xdr:colOff>155575</xdr:colOff>
      <xdr:row>79</xdr:row>
      <xdr:rowOff>87133</xdr:rowOff>
    </xdr:to>
    <xdr:sp macro="" textlink="">
      <xdr:nvSpPr>
        <xdr:cNvPr id="437" name="円/楕円 436"/>
        <xdr:cNvSpPr/>
      </xdr:nvSpPr>
      <xdr:spPr>
        <a:xfrm>
          <a:off x="6921500" y="1353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78260</xdr:rowOff>
    </xdr:from>
    <xdr:ext cx="469744" cy="259045"/>
    <xdr:sp macro="" textlink="">
      <xdr:nvSpPr>
        <xdr:cNvPr id="438" name="テキスト ボックス 437"/>
        <xdr:cNvSpPr txBox="1"/>
      </xdr:nvSpPr>
      <xdr:spPr>
        <a:xfrm>
          <a:off x="6737427" y="13622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132162</xdr:rowOff>
    </xdr:from>
    <xdr:to>
      <xdr:col>15</xdr:col>
      <xdr:colOff>180340</xdr:colOff>
      <xdr:row>99</xdr:row>
      <xdr:rowOff>21380</xdr:rowOff>
    </xdr:to>
    <xdr:cxnSp macro="">
      <xdr:nvCxnSpPr>
        <xdr:cNvPr id="462" name="直線コネクタ 461"/>
        <xdr:cNvCxnSpPr/>
      </xdr:nvCxnSpPr>
      <xdr:spPr>
        <a:xfrm flipV="1">
          <a:off x="10475595" y="15562662"/>
          <a:ext cx="1270" cy="143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25207</xdr:rowOff>
    </xdr:from>
    <xdr:ext cx="534377" cy="259045"/>
    <xdr:sp macro="" textlink="">
      <xdr:nvSpPr>
        <xdr:cNvPr id="463" name="土木費最小値テキスト"/>
        <xdr:cNvSpPr txBox="1"/>
      </xdr:nvSpPr>
      <xdr:spPr>
        <a:xfrm>
          <a:off x="10528300" y="1699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30,276</a:t>
          </a:r>
          <a:endParaRPr kumimoji="1" lang="ja-JP" altLang="en-US" sz="1000" b="1">
            <a:latin typeface="ＭＳ Ｐゴシック"/>
          </a:endParaRPr>
        </a:p>
      </xdr:txBody>
    </xdr:sp>
    <xdr:clientData/>
  </xdr:oneCellAnchor>
  <xdr:twoCellAnchor>
    <xdr:from>
      <xdr:col>15</xdr:col>
      <xdr:colOff>92075</xdr:colOff>
      <xdr:row>99</xdr:row>
      <xdr:rowOff>21380</xdr:rowOff>
    </xdr:from>
    <xdr:to>
      <xdr:col>15</xdr:col>
      <xdr:colOff>269875</xdr:colOff>
      <xdr:row>99</xdr:row>
      <xdr:rowOff>21380</xdr:rowOff>
    </xdr:to>
    <xdr:cxnSp macro="">
      <xdr:nvCxnSpPr>
        <xdr:cNvPr id="464" name="直線コネクタ 463"/>
        <xdr:cNvCxnSpPr/>
      </xdr:nvCxnSpPr>
      <xdr:spPr>
        <a:xfrm>
          <a:off x="10388600" y="1699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78839</xdr:rowOff>
    </xdr:from>
    <xdr:ext cx="690189" cy="259045"/>
    <xdr:sp macro="" textlink="">
      <xdr:nvSpPr>
        <xdr:cNvPr id="465" name="土木費最大値テキスト"/>
        <xdr:cNvSpPr txBox="1"/>
      </xdr:nvSpPr>
      <xdr:spPr>
        <a:xfrm>
          <a:off x="10528300" y="153378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1,909,891</a:t>
          </a:r>
          <a:endParaRPr kumimoji="1" lang="ja-JP" altLang="en-US" sz="1000" b="1">
            <a:latin typeface="ＭＳ Ｐゴシック"/>
          </a:endParaRPr>
        </a:p>
      </xdr:txBody>
    </xdr:sp>
    <xdr:clientData/>
  </xdr:oneCellAnchor>
  <xdr:twoCellAnchor>
    <xdr:from>
      <xdr:col>15</xdr:col>
      <xdr:colOff>92075</xdr:colOff>
      <xdr:row>90</xdr:row>
      <xdr:rowOff>132162</xdr:rowOff>
    </xdr:from>
    <xdr:to>
      <xdr:col>15</xdr:col>
      <xdr:colOff>269875</xdr:colOff>
      <xdr:row>90</xdr:row>
      <xdr:rowOff>132162</xdr:rowOff>
    </xdr:to>
    <xdr:cxnSp macro="">
      <xdr:nvCxnSpPr>
        <xdr:cNvPr id="466" name="直線コネクタ 465"/>
        <xdr:cNvCxnSpPr/>
      </xdr:nvCxnSpPr>
      <xdr:spPr>
        <a:xfrm>
          <a:off x="10388600" y="1556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4508</xdr:rowOff>
    </xdr:from>
    <xdr:to>
      <xdr:col>15</xdr:col>
      <xdr:colOff>180975</xdr:colOff>
      <xdr:row>99</xdr:row>
      <xdr:rowOff>18765</xdr:rowOff>
    </xdr:to>
    <xdr:cxnSp macro="">
      <xdr:nvCxnSpPr>
        <xdr:cNvPr id="467" name="直線コネクタ 466"/>
        <xdr:cNvCxnSpPr/>
      </xdr:nvCxnSpPr>
      <xdr:spPr>
        <a:xfrm>
          <a:off x="9639300" y="16978058"/>
          <a:ext cx="838200" cy="1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70100</xdr:rowOff>
    </xdr:from>
    <xdr:ext cx="599010" cy="259045"/>
    <xdr:sp macro="" textlink="">
      <xdr:nvSpPr>
        <xdr:cNvPr id="468" name="土木費平均値テキスト"/>
        <xdr:cNvSpPr txBox="1"/>
      </xdr:nvSpPr>
      <xdr:spPr>
        <a:xfrm>
          <a:off x="10528300" y="167007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154,693</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47223</xdr:rowOff>
    </xdr:from>
    <xdr:to>
      <xdr:col>15</xdr:col>
      <xdr:colOff>231775</xdr:colOff>
      <xdr:row>98</xdr:row>
      <xdr:rowOff>148823</xdr:rowOff>
    </xdr:to>
    <xdr:sp macro="" textlink="">
      <xdr:nvSpPr>
        <xdr:cNvPr id="469" name="フローチャート : 判断 468"/>
        <xdr:cNvSpPr/>
      </xdr:nvSpPr>
      <xdr:spPr>
        <a:xfrm>
          <a:off x="104267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163675</xdr:rowOff>
    </xdr:from>
    <xdr:to>
      <xdr:col>14</xdr:col>
      <xdr:colOff>28575</xdr:colOff>
      <xdr:row>99</xdr:row>
      <xdr:rowOff>4508</xdr:rowOff>
    </xdr:to>
    <xdr:cxnSp macro="">
      <xdr:nvCxnSpPr>
        <xdr:cNvPr id="470" name="直線コネクタ 469"/>
        <xdr:cNvCxnSpPr/>
      </xdr:nvCxnSpPr>
      <xdr:spPr>
        <a:xfrm>
          <a:off x="8750300" y="16965775"/>
          <a:ext cx="889000" cy="1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51574</xdr:rowOff>
    </xdr:from>
    <xdr:to>
      <xdr:col>14</xdr:col>
      <xdr:colOff>79375</xdr:colOff>
      <xdr:row>98</xdr:row>
      <xdr:rowOff>153174</xdr:rowOff>
    </xdr:to>
    <xdr:sp macro="" textlink="">
      <xdr:nvSpPr>
        <xdr:cNvPr id="471" name="フローチャート : 判断 470"/>
        <xdr:cNvSpPr/>
      </xdr:nvSpPr>
      <xdr:spPr>
        <a:xfrm>
          <a:off x="9588500" y="1685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169701</xdr:rowOff>
    </xdr:from>
    <xdr:ext cx="599010" cy="259045"/>
    <xdr:sp macro="" textlink="">
      <xdr:nvSpPr>
        <xdr:cNvPr id="472" name="テキスト ボックス 471"/>
        <xdr:cNvSpPr txBox="1"/>
      </xdr:nvSpPr>
      <xdr:spPr>
        <a:xfrm>
          <a:off x="9339794" y="1662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162271</xdr:rowOff>
    </xdr:from>
    <xdr:to>
      <xdr:col>12</xdr:col>
      <xdr:colOff>511175</xdr:colOff>
      <xdr:row>98</xdr:row>
      <xdr:rowOff>163675</xdr:rowOff>
    </xdr:to>
    <xdr:cxnSp macro="">
      <xdr:nvCxnSpPr>
        <xdr:cNvPr id="473" name="直線コネクタ 472"/>
        <xdr:cNvCxnSpPr/>
      </xdr:nvCxnSpPr>
      <xdr:spPr>
        <a:xfrm>
          <a:off x="7861300" y="16964371"/>
          <a:ext cx="889000" cy="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51721</xdr:rowOff>
    </xdr:from>
    <xdr:to>
      <xdr:col>12</xdr:col>
      <xdr:colOff>561975</xdr:colOff>
      <xdr:row>98</xdr:row>
      <xdr:rowOff>153321</xdr:rowOff>
    </xdr:to>
    <xdr:sp macro="" textlink="">
      <xdr:nvSpPr>
        <xdr:cNvPr id="474" name="フローチャート : 判断 473"/>
        <xdr:cNvSpPr/>
      </xdr:nvSpPr>
      <xdr:spPr>
        <a:xfrm>
          <a:off x="8699500" y="1685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169848</xdr:rowOff>
    </xdr:from>
    <xdr:ext cx="599010" cy="259045"/>
    <xdr:sp macro="" textlink="">
      <xdr:nvSpPr>
        <xdr:cNvPr id="475" name="テキスト ボックス 474"/>
        <xdr:cNvSpPr txBox="1"/>
      </xdr:nvSpPr>
      <xdr:spPr>
        <a:xfrm>
          <a:off x="8450794" y="16629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148,792</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162271</xdr:rowOff>
    </xdr:from>
    <xdr:to>
      <xdr:col>11</xdr:col>
      <xdr:colOff>307975</xdr:colOff>
      <xdr:row>99</xdr:row>
      <xdr:rowOff>12184</xdr:rowOff>
    </xdr:to>
    <xdr:cxnSp macro="">
      <xdr:nvCxnSpPr>
        <xdr:cNvPr id="476" name="直線コネクタ 475"/>
        <xdr:cNvCxnSpPr/>
      </xdr:nvCxnSpPr>
      <xdr:spPr>
        <a:xfrm flipV="1">
          <a:off x="6972300" y="16964371"/>
          <a:ext cx="889000" cy="2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63804</xdr:rowOff>
    </xdr:from>
    <xdr:to>
      <xdr:col>11</xdr:col>
      <xdr:colOff>358775</xdr:colOff>
      <xdr:row>98</xdr:row>
      <xdr:rowOff>165404</xdr:rowOff>
    </xdr:to>
    <xdr:sp macro="" textlink="">
      <xdr:nvSpPr>
        <xdr:cNvPr id="477" name="フローチャート : 判断 476"/>
        <xdr:cNvSpPr/>
      </xdr:nvSpPr>
      <xdr:spPr>
        <a:xfrm>
          <a:off x="7810500" y="16865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10481</xdr:rowOff>
    </xdr:from>
    <xdr:ext cx="599010" cy="259045"/>
    <xdr:sp macro="" textlink="">
      <xdr:nvSpPr>
        <xdr:cNvPr id="478" name="テキスト ボックス 477"/>
        <xdr:cNvSpPr txBox="1"/>
      </xdr:nvSpPr>
      <xdr:spPr>
        <a:xfrm>
          <a:off x="7561794" y="16641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132,934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78801</xdr:rowOff>
    </xdr:from>
    <xdr:to>
      <xdr:col>10</xdr:col>
      <xdr:colOff>155575</xdr:colOff>
      <xdr:row>99</xdr:row>
      <xdr:rowOff>8951</xdr:rowOff>
    </xdr:to>
    <xdr:sp macro="" textlink="">
      <xdr:nvSpPr>
        <xdr:cNvPr id="479" name="フローチャート : 判断 478"/>
        <xdr:cNvSpPr/>
      </xdr:nvSpPr>
      <xdr:spPr>
        <a:xfrm>
          <a:off x="6921500" y="1688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25478</xdr:rowOff>
    </xdr:from>
    <xdr:ext cx="599010" cy="259045"/>
    <xdr:sp macro="" textlink="">
      <xdr:nvSpPr>
        <xdr:cNvPr id="480" name="テキスト ボックス 479"/>
        <xdr:cNvSpPr txBox="1"/>
      </xdr:nvSpPr>
      <xdr:spPr>
        <a:xfrm>
          <a:off x="6672794" y="16656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113,252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139415</xdr:rowOff>
    </xdr:from>
    <xdr:to>
      <xdr:col>15</xdr:col>
      <xdr:colOff>231775</xdr:colOff>
      <xdr:row>99</xdr:row>
      <xdr:rowOff>69565</xdr:rowOff>
    </xdr:to>
    <xdr:sp macro="" textlink="">
      <xdr:nvSpPr>
        <xdr:cNvPr id="486" name="円/楕円 485"/>
        <xdr:cNvSpPr/>
      </xdr:nvSpPr>
      <xdr:spPr>
        <a:xfrm>
          <a:off x="10426700" y="1694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54342</xdr:rowOff>
    </xdr:from>
    <xdr:ext cx="534377" cy="259045"/>
    <xdr:sp macro="" textlink="">
      <xdr:nvSpPr>
        <xdr:cNvPr id="487" name="土木費該当値テキスト"/>
        <xdr:cNvSpPr txBox="1"/>
      </xdr:nvSpPr>
      <xdr:spPr>
        <a:xfrm>
          <a:off x="10528300" y="16856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33,707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125158</xdr:rowOff>
    </xdr:from>
    <xdr:to>
      <xdr:col>14</xdr:col>
      <xdr:colOff>79375</xdr:colOff>
      <xdr:row>99</xdr:row>
      <xdr:rowOff>55308</xdr:rowOff>
    </xdr:to>
    <xdr:sp macro="" textlink="">
      <xdr:nvSpPr>
        <xdr:cNvPr id="488" name="円/楕円 487"/>
        <xdr:cNvSpPr/>
      </xdr:nvSpPr>
      <xdr:spPr>
        <a:xfrm>
          <a:off x="9588500" y="1692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46435</xdr:rowOff>
    </xdr:from>
    <xdr:ext cx="534377" cy="259045"/>
    <xdr:sp macro="" textlink="">
      <xdr:nvSpPr>
        <xdr:cNvPr id="489" name="テキスト ボックス 488"/>
        <xdr:cNvSpPr txBox="1"/>
      </xdr:nvSpPr>
      <xdr:spPr>
        <a:xfrm>
          <a:off x="9372111" y="1701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52,418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112875</xdr:rowOff>
    </xdr:from>
    <xdr:to>
      <xdr:col>12</xdr:col>
      <xdr:colOff>561975</xdr:colOff>
      <xdr:row>99</xdr:row>
      <xdr:rowOff>43025</xdr:rowOff>
    </xdr:to>
    <xdr:sp macro="" textlink="">
      <xdr:nvSpPr>
        <xdr:cNvPr id="490" name="円/楕円 489"/>
        <xdr:cNvSpPr/>
      </xdr:nvSpPr>
      <xdr:spPr>
        <a:xfrm>
          <a:off x="8699500" y="1691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34152</xdr:rowOff>
    </xdr:from>
    <xdr:ext cx="534377" cy="259045"/>
    <xdr:sp macro="" textlink="">
      <xdr:nvSpPr>
        <xdr:cNvPr id="491" name="テキスト ボックス 490"/>
        <xdr:cNvSpPr txBox="1"/>
      </xdr:nvSpPr>
      <xdr:spPr>
        <a:xfrm>
          <a:off x="8483111" y="1700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68,537</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111471</xdr:rowOff>
    </xdr:from>
    <xdr:to>
      <xdr:col>11</xdr:col>
      <xdr:colOff>358775</xdr:colOff>
      <xdr:row>99</xdr:row>
      <xdr:rowOff>41621</xdr:rowOff>
    </xdr:to>
    <xdr:sp macro="" textlink="">
      <xdr:nvSpPr>
        <xdr:cNvPr id="492" name="円/楕円 491"/>
        <xdr:cNvSpPr/>
      </xdr:nvSpPr>
      <xdr:spPr>
        <a:xfrm>
          <a:off x="7810500" y="1691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32748</xdr:rowOff>
    </xdr:from>
    <xdr:ext cx="534377" cy="259045"/>
    <xdr:sp macro="" textlink="">
      <xdr:nvSpPr>
        <xdr:cNvPr id="493" name="テキスト ボックス 492"/>
        <xdr:cNvSpPr txBox="1"/>
      </xdr:nvSpPr>
      <xdr:spPr>
        <a:xfrm>
          <a:off x="7594111" y="17006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70,380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132834</xdr:rowOff>
    </xdr:from>
    <xdr:to>
      <xdr:col>10</xdr:col>
      <xdr:colOff>155575</xdr:colOff>
      <xdr:row>99</xdr:row>
      <xdr:rowOff>62984</xdr:rowOff>
    </xdr:to>
    <xdr:sp macro="" textlink="">
      <xdr:nvSpPr>
        <xdr:cNvPr id="494" name="円/楕円 493"/>
        <xdr:cNvSpPr/>
      </xdr:nvSpPr>
      <xdr:spPr>
        <a:xfrm>
          <a:off x="6921500" y="1693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54111</xdr:rowOff>
    </xdr:from>
    <xdr:ext cx="534377" cy="259045"/>
    <xdr:sp macro="" textlink="">
      <xdr:nvSpPr>
        <xdr:cNvPr id="495" name="テキスト ボックス 494"/>
        <xdr:cNvSpPr txBox="1"/>
      </xdr:nvSpPr>
      <xdr:spPr>
        <a:xfrm>
          <a:off x="6705111" y="1702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42,344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7" name="テキスト ボックス 50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144434</xdr:rowOff>
    </xdr:from>
    <xdr:ext cx="595419" cy="259045"/>
    <xdr:sp macro="" textlink="">
      <xdr:nvSpPr>
        <xdr:cNvPr id="509" name="テキスト ボックス 508"/>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11" name="テキスト ボックス 510"/>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13" name="テキスト ボックス 512"/>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5" name="テキスト ボックス 51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7" name="テキスト ボックス 51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125380</xdr:rowOff>
    </xdr:from>
    <xdr:to>
      <xdr:col>23</xdr:col>
      <xdr:colOff>516889</xdr:colOff>
      <xdr:row>39</xdr:row>
      <xdr:rowOff>67998</xdr:rowOff>
    </xdr:to>
    <xdr:cxnSp macro="">
      <xdr:nvCxnSpPr>
        <xdr:cNvPr id="521" name="直線コネクタ 520"/>
        <xdr:cNvCxnSpPr/>
      </xdr:nvCxnSpPr>
      <xdr:spPr>
        <a:xfrm flipV="1">
          <a:off x="16317595" y="5268880"/>
          <a:ext cx="1269" cy="1485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71825</xdr:rowOff>
    </xdr:from>
    <xdr:ext cx="469744" cy="259045"/>
    <xdr:sp macro="" textlink="">
      <xdr:nvSpPr>
        <xdr:cNvPr id="522" name="消防費最小値テキスト"/>
        <xdr:cNvSpPr txBox="1"/>
      </xdr:nvSpPr>
      <xdr:spPr>
        <a:xfrm>
          <a:off x="16370300" y="675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9,456</a:t>
          </a:r>
          <a:endParaRPr kumimoji="1" lang="ja-JP" altLang="en-US" sz="1000" b="1">
            <a:latin typeface="ＭＳ Ｐゴシック"/>
          </a:endParaRPr>
        </a:p>
      </xdr:txBody>
    </xdr:sp>
    <xdr:clientData/>
  </xdr:oneCellAnchor>
  <xdr:twoCellAnchor>
    <xdr:from>
      <xdr:col>23</xdr:col>
      <xdr:colOff>428625</xdr:colOff>
      <xdr:row>39</xdr:row>
      <xdr:rowOff>67998</xdr:rowOff>
    </xdr:from>
    <xdr:to>
      <xdr:col>23</xdr:col>
      <xdr:colOff>606425</xdr:colOff>
      <xdr:row>39</xdr:row>
      <xdr:rowOff>67998</xdr:rowOff>
    </xdr:to>
    <xdr:cxnSp macro="">
      <xdr:nvCxnSpPr>
        <xdr:cNvPr id="523" name="直線コネクタ 522"/>
        <xdr:cNvCxnSpPr/>
      </xdr:nvCxnSpPr>
      <xdr:spPr>
        <a:xfrm>
          <a:off x="16230600" y="6754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72057</xdr:rowOff>
    </xdr:from>
    <xdr:ext cx="599010" cy="259045"/>
    <xdr:sp macro="" textlink="">
      <xdr:nvSpPr>
        <xdr:cNvPr id="524" name="消防費最大値テキスト"/>
        <xdr:cNvSpPr txBox="1"/>
      </xdr:nvSpPr>
      <xdr:spPr>
        <a:xfrm>
          <a:off x="16370300" y="504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464,385</a:t>
          </a:r>
          <a:endParaRPr kumimoji="1" lang="ja-JP" altLang="en-US" sz="1000" b="1">
            <a:latin typeface="ＭＳ Ｐゴシック"/>
          </a:endParaRPr>
        </a:p>
      </xdr:txBody>
    </xdr:sp>
    <xdr:clientData/>
  </xdr:oneCellAnchor>
  <xdr:twoCellAnchor>
    <xdr:from>
      <xdr:col>23</xdr:col>
      <xdr:colOff>428625</xdr:colOff>
      <xdr:row>30</xdr:row>
      <xdr:rowOff>125380</xdr:rowOff>
    </xdr:from>
    <xdr:to>
      <xdr:col>23</xdr:col>
      <xdr:colOff>606425</xdr:colOff>
      <xdr:row>30</xdr:row>
      <xdr:rowOff>125380</xdr:rowOff>
    </xdr:to>
    <xdr:cxnSp macro="">
      <xdr:nvCxnSpPr>
        <xdr:cNvPr id="525" name="直線コネクタ 524"/>
        <xdr:cNvCxnSpPr/>
      </xdr:nvCxnSpPr>
      <xdr:spPr>
        <a:xfrm>
          <a:off x="16230600" y="526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160581</xdr:rowOff>
    </xdr:from>
    <xdr:to>
      <xdr:col>23</xdr:col>
      <xdr:colOff>517525</xdr:colOff>
      <xdr:row>37</xdr:row>
      <xdr:rowOff>69484</xdr:rowOff>
    </xdr:to>
    <xdr:cxnSp macro="">
      <xdr:nvCxnSpPr>
        <xdr:cNvPr id="526" name="直線コネクタ 525"/>
        <xdr:cNvCxnSpPr/>
      </xdr:nvCxnSpPr>
      <xdr:spPr>
        <a:xfrm flipV="1">
          <a:off x="15481300" y="6332781"/>
          <a:ext cx="838200" cy="8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153052</xdr:rowOff>
    </xdr:from>
    <xdr:ext cx="534377" cy="259045"/>
    <xdr:sp macro="" textlink="">
      <xdr:nvSpPr>
        <xdr:cNvPr id="527" name="消防費平均値テキスト"/>
        <xdr:cNvSpPr txBox="1"/>
      </xdr:nvSpPr>
      <xdr:spPr>
        <a:xfrm>
          <a:off x="16370300" y="6496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66,250</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3175</xdr:rowOff>
    </xdr:from>
    <xdr:to>
      <xdr:col>23</xdr:col>
      <xdr:colOff>568325</xdr:colOff>
      <xdr:row>38</xdr:row>
      <xdr:rowOff>104775</xdr:rowOff>
    </xdr:to>
    <xdr:sp macro="" textlink="">
      <xdr:nvSpPr>
        <xdr:cNvPr id="528" name="フローチャート : 判断 527"/>
        <xdr:cNvSpPr/>
      </xdr:nvSpPr>
      <xdr:spPr>
        <a:xfrm>
          <a:off x="16268700" y="651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69484</xdr:rowOff>
    </xdr:from>
    <xdr:to>
      <xdr:col>22</xdr:col>
      <xdr:colOff>365125</xdr:colOff>
      <xdr:row>38</xdr:row>
      <xdr:rowOff>33986</xdr:rowOff>
    </xdr:to>
    <xdr:cxnSp macro="">
      <xdr:nvCxnSpPr>
        <xdr:cNvPr id="529" name="直線コネクタ 528"/>
        <xdr:cNvCxnSpPr/>
      </xdr:nvCxnSpPr>
      <xdr:spPr>
        <a:xfrm flipV="1">
          <a:off x="14592300" y="6413134"/>
          <a:ext cx="889000" cy="135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1741</xdr:rowOff>
    </xdr:from>
    <xdr:to>
      <xdr:col>22</xdr:col>
      <xdr:colOff>415925</xdr:colOff>
      <xdr:row>38</xdr:row>
      <xdr:rowOff>103341</xdr:rowOff>
    </xdr:to>
    <xdr:sp macro="" textlink="">
      <xdr:nvSpPr>
        <xdr:cNvPr id="530" name="フローチャート : 判断 529"/>
        <xdr:cNvSpPr/>
      </xdr:nvSpPr>
      <xdr:spPr>
        <a:xfrm>
          <a:off x="15430500" y="651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94468</xdr:rowOff>
    </xdr:from>
    <xdr:ext cx="534377" cy="259045"/>
    <xdr:sp macro="" textlink="">
      <xdr:nvSpPr>
        <xdr:cNvPr id="531" name="テキスト ボックス 530"/>
        <xdr:cNvSpPr txBox="1"/>
      </xdr:nvSpPr>
      <xdr:spPr>
        <a:xfrm>
          <a:off x="15214111" y="660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33986</xdr:rowOff>
    </xdr:from>
    <xdr:to>
      <xdr:col>21</xdr:col>
      <xdr:colOff>161925</xdr:colOff>
      <xdr:row>38</xdr:row>
      <xdr:rowOff>88311</xdr:rowOff>
    </xdr:to>
    <xdr:cxnSp macro="">
      <xdr:nvCxnSpPr>
        <xdr:cNvPr id="532" name="直線コネクタ 531"/>
        <xdr:cNvCxnSpPr/>
      </xdr:nvCxnSpPr>
      <xdr:spPr>
        <a:xfrm flipV="1">
          <a:off x="13703300" y="6549086"/>
          <a:ext cx="889000" cy="5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12636</xdr:rowOff>
    </xdr:from>
    <xdr:to>
      <xdr:col>21</xdr:col>
      <xdr:colOff>212725</xdr:colOff>
      <xdr:row>38</xdr:row>
      <xdr:rowOff>114236</xdr:rowOff>
    </xdr:to>
    <xdr:sp macro="" textlink="">
      <xdr:nvSpPr>
        <xdr:cNvPr id="533" name="フローチャート : 判断 532"/>
        <xdr:cNvSpPr/>
      </xdr:nvSpPr>
      <xdr:spPr>
        <a:xfrm>
          <a:off x="14541500" y="652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105363</xdr:rowOff>
    </xdr:from>
    <xdr:ext cx="534377" cy="259045"/>
    <xdr:sp macro="" textlink="">
      <xdr:nvSpPr>
        <xdr:cNvPr id="534" name="テキスト ボックス 533"/>
        <xdr:cNvSpPr txBox="1"/>
      </xdr:nvSpPr>
      <xdr:spPr>
        <a:xfrm>
          <a:off x="14325111" y="662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63,353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88311</xdr:rowOff>
    </xdr:from>
    <xdr:to>
      <xdr:col>19</xdr:col>
      <xdr:colOff>644525</xdr:colOff>
      <xdr:row>38</xdr:row>
      <xdr:rowOff>128286</xdr:rowOff>
    </xdr:to>
    <xdr:cxnSp macro="">
      <xdr:nvCxnSpPr>
        <xdr:cNvPr id="535" name="直線コネクタ 534"/>
        <xdr:cNvCxnSpPr/>
      </xdr:nvCxnSpPr>
      <xdr:spPr>
        <a:xfrm flipV="1">
          <a:off x="12814300" y="6603411"/>
          <a:ext cx="889000" cy="39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14896</xdr:rowOff>
    </xdr:from>
    <xdr:to>
      <xdr:col>20</xdr:col>
      <xdr:colOff>9525</xdr:colOff>
      <xdr:row>38</xdr:row>
      <xdr:rowOff>116496</xdr:rowOff>
    </xdr:to>
    <xdr:sp macro="" textlink="">
      <xdr:nvSpPr>
        <xdr:cNvPr id="536" name="フローチャート : 判断 535"/>
        <xdr:cNvSpPr/>
      </xdr:nvSpPr>
      <xdr:spPr>
        <a:xfrm>
          <a:off x="13652500" y="65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133023</xdr:rowOff>
    </xdr:from>
    <xdr:ext cx="534377" cy="259045"/>
    <xdr:sp macro="" textlink="">
      <xdr:nvSpPr>
        <xdr:cNvPr id="537" name="テキスト ボックス 536"/>
        <xdr:cNvSpPr txBox="1"/>
      </xdr:nvSpPr>
      <xdr:spPr>
        <a:xfrm>
          <a:off x="13436111" y="630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62,661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38653</xdr:rowOff>
    </xdr:from>
    <xdr:to>
      <xdr:col>18</xdr:col>
      <xdr:colOff>492125</xdr:colOff>
      <xdr:row>38</xdr:row>
      <xdr:rowOff>140253</xdr:rowOff>
    </xdr:to>
    <xdr:sp macro="" textlink="">
      <xdr:nvSpPr>
        <xdr:cNvPr id="538" name="フローチャート : 判断 537"/>
        <xdr:cNvSpPr/>
      </xdr:nvSpPr>
      <xdr:spPr>
        <a:xfrm>
          <a:off x="12763500" y="6553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156781</xdr:rowOff>
    </xdr:from>
    <xdr:ext cx="534377" cy="259045"/>
    <xdr:sp macro="" textlink="">
      <xdr:nvSpPr>
        <xdr:cNvPr id="539" name="テキスト ボックス 538"/>
        <xdr:cNvSpPr txBox="1"/>
      </xdr:nvSpPr>
      <xdr:spPr>
        <a:xfrm>
          <a:off x="12547111" y="632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109781</xdr:rowOff>
    </xdr:from>
    <xdr:to>
      <xdr:col>23</xdr:col>
      <xdr:colOff>568325</xdr:colOff>
      <xdr:row>37</xdr:row>
      <xdr:rowOff>39931</xdr:rowOff>
    </xdr:to>
    <xdr:sp macro="" textlink="">
      <xdr:nvSpPr>
        <xdr:cNvPr id="545" name="円/楕円 544"/>
        <xdr:cNvSpPr/>
      </xdr:nvSpPr>
      <xdr:spPr>
        <a:xfrm>
          <a:off x="16268700" y="628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132658</xdr:rowOff>
    </xdr:from>
    <xdr:ext cx="599010" cy="259045"/>
    <xdr:sp macro="" textlink="">
      <xdr:nvSpPr>
        <xdr:cNvPr id="546" name="消防費該当値テキスト"/>
        <xdr:cNvSpPr txBox="1"/>
      </xdr:nvSpPr>
      <xdr:spPr>
        <a:xfrm>
          <a:off x="16370300" y="6133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138,606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18684</xdr:rowOff>
    </xdr:from>
    <xdr:to>
      <xdr:col>22</xdr:col>
      <xdr:colOff>415925</xdr:colOff>
      <xdr:row>37</xdr:row>
      <xdr:rowOff>120284</xdr:rowOff>
    </xdr:to>
    <xdr:sp macro="" textlink="">
      <xdr:nvSpPr>
        <xdr:cNvPr id="547" name="円/楕円 546"/>
        <xdr:cNvSpPr/>
      </xdr:nvSpPr>
      <xdr:spPr>
        <a:xfrm>
          <a:off x="15430500" y="636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35</xdr:row>
      <xdr:rowOff>136811</xdr:rowOff>
    </xdr:from>
    <xdr:ext cx="599010" cy="259045"/>
    <xdr:sp macro="" textlink="">
      <xdr:nvSpPr>
        <xdr:cNvPr id="548" name="テキスト ボックス 547"/>
        <xdr:cNvSpPr txBox="1"/>
      </xdr:nvSpPr>
      <xdr:spPr>
        <a:xfrm>
          <a:off x="15181794" y="6137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114,001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154636</xdr:rowOff>
    </xdr:from>
    <xdr:to>
      <xdr:col>21</xdr:col>
      <xdr:colOff>212725</xdr:colOff>
      <xdr:row>38</xdr:row>
      <xdr:rowOff>84786</xdr:rowOff>
    </xdr:to>
    <xdr:sp macro="" textlink="">
      <xdr:nvSpPr>
        <xdr:cNvPr id="549" name="円/楕円 548"/>
        <xdr:cNvSpPr/>
      </xdr:nvSpPr>
      <xdr:spPr>
        <a:xfrm>
          <a:off x="14541500" y="649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101313</xdr:rowOff>
    </xdr:from>
    <xdr:ext cx="534377" cy="259045"/>
    <xdr:sp macro="" textlink="">
      <xdr:nvSpPr>
        <xdr:cNvPr id="550" name="テキスト ボックス 549"/>
        <xdr:cNvSpPr txBox="1"/>
      </xdr:nvSpPr>
      <xdr:spPr>
        <a:xfrm>
          <a:off x="14325111" y="627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72,371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37511</xdr:rowOff>
    </xdr:from>
    <xdr:to>
      <xdr:col>20</xdr:col>
      <xdr:colOff>9525</xdr:colOff>
      <xdr:row>38</xdr:row>
      <xdr:rowOff>139111</xdr:rowOff>
    </xdr:to>
    <xdr:sp macro="" textlink="">
      <xdr:nvSpPr>
        <xdr:cNvPr id="551" name="円/楕円 550"/>
        <xdr:cNvSpPr/>
      </xdr:nvSpPr>
      <xdr:spPr>
        <a:xfrm>
          <a:off x="13652500" y="655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130238</xdr:rowOff>
    </xdr:from>
    <xdr:ext cx="534377" cy="259045"/>
    <xdr:sp macro="" textlink="">
      <xdr:nvSpPr>
        <xdr:cNvPr id="552" name="テキスト ボックス 551"/>
        <xdr:cNvSpPr txBox="1"/>
      </xdr:nvSpPr>
      <xdr:spPr>
        <a:xfrm>
          <a:off x="13436111" y="6645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55,736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77486</xdr:rowOff>
    </xdr:from>
    <xdr:to>
      <xdr:col>18</xdr:col>
      <xdr:colOff>492125</xdr:colOff>
      <xdr:row>39</xdr:row>
      <xdr:rowOff>7636</xdr:rowOff>
    </xdr:to>
    <xdr:sp macro="" textlink="">
      <xdr:nvSpPr>
        <xdr:cNvPr id="553" name="円/楕円 552"/>
        <xdr:cNvSpPr/>
      </xdr:nvSpPr>
      <xdr:spPr>
        <a:xfrm>
          <a:off x="12763500" y="659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170213</xdr:rowOff>
    </xdr:from>
    <xdr:ext cx="534377" cy="259045"/>
    <xdr:sp macro="" textlink="">
      <xdr:nvSpPr>
        <xdr:cNvPr id="554" name="テキスト ボックス 553"/>
        <xdr:cNvSpPr txBox="1"/>
      </xdr:nvSpPr>
      <xdr:spPr>
        <a:xfrm>
          <a:off x="12547111" y="668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43,495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41,119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5" name="直線コネクタ 56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6" name="テキスト ボックス 56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7" name="直線コネクタ 56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144434</xdr:rowOff>
    </xdr:from>
    <xdr:ext cx="595419" cy="259045"/>
    <xdr:sp macro="" textlink="">
      <xdr:nvSpPr>
        <xdr:cNvPr id="568" name="テキスト ボックス 567"/>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9" name="直線コネクタ 56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70" name="テキスト ボックス 569"/>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71" name="直線コネクタ 57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72" name="テキスト ボックス 57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3" name="直線コネクタ 57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51</xdr:row>
      <xdr:rowOff>21970</xdr:rowOff>
    </xdr:from>
    <xdr:ext cx="685572" cy="259045"/>
    <xdr:sp macro="" textlink="">
      <xdr:nvSpPr>
        <xdr:cNvPr id="574" name="テキスト ボックス 573"/>
        <xdr:cNvSpPr txBox="1"/>
      </xdr:nvSpPr>
      <xdr:spPr>
        <a:xfrm>
          <a:off x="11760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5" name="直線コネクタ 57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49</xdr:row>
      <xdr:rowOff>38299</xdr:rowOff>
    </xdr:from>
    <xdr:ext cx="685572" cy="259045"/>
    <xdr:sp macro="" textlink="">
      <xdr:nvSpPr>
        <xdr:cNvPr id="576" name="テキスト ボックス 575"/>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8" name="テキスト ボックス 57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42183</xdr:rowOff>
    </xdr:from>
    <xdr:to>
      <xdr:col>23</xdr:col>
      <xdr:colOff>516889</xdr:colOff>
      <xdr:row>59</xdr:row>
      <xdr:rowOff>48830</xdr:rowOff>
    </xdr:to>
    <xdr:cxnSp macro="">
      <xdr:nvCxnSpPr>
        <xdr:cNvPr id="580" name="直線コネクタ 579"/>
        <xdr:cNvCxnSpPr/>
      </xdr:nvCxnSpPr>
      <xdr:spPr>
        <a:xfrm flipV="1">
          <a:off x="16317595" y="8786133"/>
          <a:ext cx="1269" cy="137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52657</xdr:rowOff>
    </xdr:from>
    <xdr:ext cx="534377" cy="259045"/>
    <xdr:sp macro="" textlink="">
      <xdr:nvSpPr>
        <xdr:cNvPr id="581" name="教育費最小値テキスト"/>
        <xdr:cNvSpPr txBox="1"/>
      </xdr:nvSpPr>
      <xdr:spPr>
        <a:xfrm>
          <a:off x="16370300" y="1016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45,977</a:t>
          </a:r>
          <a:endParaRPr kumimoji="1" lang="ja-JP" altLang="en-US" sz="1000" b="1">
            <a:latin typeface="ＭＳ Ｐゴシック"/>
          </a:endParaRPr>
        </a:p>
      </xdr:txBody>
    </xdr:sp>
    <xdr:clientData/>
  </xdr:oneCellAnchor>
  <xdr:twoCellAnchor>
    <xdr:from>
      <xdr:col>23</xdr:col>
      <xdr:colOff>428625</xdr:colOff>
      <xdr:row>59</xdr:row>
      <xdr:rowOff>48830</xdr:rowOff>
    </xdr:from>
    <xdr:to>
      <xdr:col>23</xdr:col>
      <xdr:colOff>606425</xdr:colOff>
      <xdr:row>59</xdr:row>
      <xdr:rowOff>48830</xdr:rowOff>
    </xdr:to>
    <xdr:cxnSp macro="">
      <xdr:nvCxnSpPr>
        <xdr:cNvPr id="582" name="直線コネクタ 581"/>
        <xdr:cNvCxnSpPr/>
      </xdr:nvCxnSpPr>
      <xdr:spPr>
        <a:xfrm>
          <a:off x="16230600" y="1016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160310</xdr:rowOff>
    </xdr:from>
    <xdr:ext cx="690189" cy="259045"/>
    <xdr:sp macro="" textlink="">
      <xdr:nvSpPr>
        <xdr:cNvPr id="583" name="教育費最大値テキスト"/>
        <xdr:cNvSpPr txBox="1"/>
      </xdr:nvSpPr>
      <xdr:spPr>
        <a:xfrm>
          <a:off x="16370300" y="8561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1,312,082</a:t>
          </a:r>
          <a:endParaRPr kumimoji="1" lang="ja-JP" altLang="en-US" sz="1000" b="1">
            <a:latin typeface="ＭＳ Ｐゴシック"/>
          </a:endParaRPr>
        </a:p>
      </xdr:txBody>
    </xdr:sp>
    <xdr:clientData/>
  </xdr:oneCellAnchor>
  <xdr:twoCellAnchor>
    <xdr:from>
      <xdr:col>23</xdr:col>
      <xdr:colOff>428625</xdr:colOff>
      <xdr:row>51</xdr:row>
      <xdr:rowOff>42183</xdr:rowOff>
    </xdr:from>
    <xdr:to>
      <xdr:col>23</xdr:col>
      <xdr:colOff>606425</xdr:colOff>
      <xdr:row>51</xdr:row>
      <xdr:rowOff>42183</xdr:rowOff>
    </xdr:to>
    <xdr:cxnSp macro="">
      <xdr:nvCxnSpPr>
        <xdr:cNvPr id="584" name="直線コネクタ 583"/>
        <xdr:cNvCxnSpPr/>
      </xdr:nvCxnSpPr>
      <xdr:spPr>
        <a:xfrm>
          <a:off x="16230600" y="878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32314</xdr:rowOff>
    </xdr:from>
    <xdr:to>
      <xdr:col>23</xdr:col>
      <xdr:colOff>517525</xdr:colOff>
      <xdr:row>59</xdr:row>
      <xdr:rowOff>40875</xdr:rowOff>
    </xdr:to>
    <xdr:cxnSp macro="">
      <xdr:nvCxnSpPr>
        <xdr:cNvPr id="585" name="直線コネクタ 584"/>
        <xdr:cNvCxnSpPr/>
      </xdr:nvCxnSpPr>
      <xdr:spPr>
        <a:xfrm flipV="1">
          <a:off x="15481300" y="10147864"/>
          <a:ext cx="838200" cy="8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85493</xdr:rowOff>
    </xdr:from>
    <xdr:ext cx="599010" cy="259045"/>
    <xdr:sp macro="" textlink="">
      <xdr:nvSpPr>
        <xdr:cNvPr id="586" name="教育費平均値テキスト"/>
        <xdr:cNvSpPr txBox="1"/>
      </xdr:nvSpPr>
      <xdr:spPr>
        <a:xfrm>
          <a:off x="16370300" y="98581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144,145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62616</xdr:rowOff>
    </xdr:from>
    <xdr:to>
      <xdr:col>23</xdr:col>
      <xdr:colOff>568325</xdr:colOff>
      <xdr:row>58</xdr:row>
      <xdr:rowOff>164216</xdr:rowOff>
    </xdr:to>
    <xdr:sp macro="" textlink="">
      <xdr:nvSpPr>
        <xdr:cNvPr id="587" name="フローチャート : 判断 586"/>
        <xdr:cNvSpPr/>
      </xdr:nvSpPr>
      <xdr:spPr>
        <a:xfrm>
          <a:off x="16268700" y="100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25491</xdr:rowOff>
    </xdr:from>
    <xdr:to>
      <xdr:col>22</xdr:col>
      <xdr:colOff>365125</xdr:colOff>
      <xdr:row>59</xdr:row>
      <xdr:rowOff>40875</xdr:rowOff>
    </xdr:to>
    <xdr:cxnSp macro="">
      <xdr:nvCxnSpPr>
        <xdr:cNvPr id="588" name="直線コネクタ 587"/>
        <xdr:cNvCxnSpPr/>
      </xdr:nvCxnSpPr>
      <xdr:spPr>
        <a:xfrm>
          <a:off x="14592300" y="10141041"/>
          <a:ext cx="889000" cy="1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68321</xdr:rowOff>
    </xdr:from>
    <xdr:to>
      <xdr:col>22</xdr:col>
      <xdr:colOff>415925</xdr:colOff>
      <xdr:row>58</xdr:row>
      <xdr:rowOff>169921</xdr:rowOff>
    </xdr:to>
    <xdr:sp macro="" textlink="">
      <xdr:nvSpPr>
        <xdr:cNvPr id="589" name="フローチャート : 判断 588"/>
        <xdr:cNvSpPr/>
      </xdr:nvSpPr>
      <xdr:spPr>
        <a:xfrm>
          <a:off x="15430500" y="1001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57</xdr:row>
      <xdr:rowOff>14998</xdr:rowOff>
    </xdr:from>
    <xdr:ext cx="599010" cy="259045"/>
    <xdr:sp macro="" textlink="">
      <xdr:nvSpPr>
        <xdr:cNvPr id="590" name="テキスト ボックス 589"/>
        <xdr:cNvSpPr txBox="1"/>
      </xdr:nvSpPr>
      <xdr:spPr>
        <a:xfrm>
          <a:off x="15181794" y="978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25491</xdr:rowOff>
    </xdr:from>
    <xdr:to>
      <xdr:col>21</xdr:col>
      <xdr:colOff>161925</xdr:colOff>
      <xdr:row>59</xdr:row>
      <xdr:rowOff>34169</xdr:rowOff>
    </xdr:to>
    <xdr:cxnSp macro="">
      <xdr:nvCxnSpPr>
        <xdr:cNvPr id="591" name="直線コネクタ 590"/>
        <xdr:cNvCxnSpPr/>
      </xdr:nvCxnSpPr>
      <xdr:spPr>
        <a:xfrm flipV="1">
          <a:off x="13703300" y="10141041"/>
          <a:ext cx="889000" cy="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70267</xdr:rowOff>
    </xdr:from>
    <xdr:to>
      <xdr:col>21</xdr:col>
      <xdr:colOff>212725</xdr:colOff>
      <xdr:row>59</xdr:row>
      <xdr:rowOff>417</xdr:rowOff>
    </xdr:to>
    <xdr:sp macro="" textlink="">
      <xdr:nvSpPr>
        <xdr:cNvPr id="592" name="フローチャート : 判断 591"/>
        <xdr:cNvSpPr/>
      </xdr:nvSpPr>
      <xdr:spPr>
        <a:xfrm>
          <a:off x="14541500" y="100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57</xdr:row>
      <xdr:rowOff>16944</xdr:rowOff>
    </xdr:from>
    <xdr:ext cx="599010" cy="259045"/>
    <xdr:sp macro="" textlink="">
      <xdr:nvSpPr>
        <xdr:cNvPr id="593" name="テキスト ボックス 592"/>
        <xdr:cNvSpPr txBox="1"/>
      </xdr:nvSpPr>
      <xdr:spPr>
        <a:xfrm>
          <a:off x="14292794" y="9789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137,117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168594</xdr:rowOff>
    </xdr:from>
    <xdr:to>
      <xdr:col>19</xdr:col>
      <xdr:colOff>644525</xdr:colOff>
      <xdr:row>59</xdr:row>
      <xdr:rowOff>34169</xdr:rowOff>
    </xdr:to>
    <xdr:cxnSp macro="">
      <xdr:nvCxnSpPr>
        <xdr:cNvPr id="594" name="直線コネクタ 593"/>
        <xdr:cNvCxnSpPr/>
      </xdr:nvCxnSpPr>
      <xdr:spPr>
        <a:xfrm>
          <a:off x="12814300" y="10112694"/>
          <a:ext cx="889000" cy="37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100485</xdr:rowOff>
    </xdr:from>
    <xdr:to>
      <xdr:col>20</xdr:col>
      <xdr:colOff>9525</xdr:colOff>
      <xdr:row>59</xdr:row>
      <xdr:rowOff>30635</xdr:rowOff>
    </xdr:to>
    <xdr:sp macro="" textlink="">
      <xdr:nvSpPr>
        <xdr:cNvPr id="595" name="フローチャート : 判断 594"/>
        <xdr:cNvSpPr/>
      </xdr:nvSpPr>
      <xdr:spPr>
        <a:xfrm>
          <a:off x="13652500" y="1004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57</xdr:row>
      <xdr:rowOff>47162</xdr:rowOff>
    </xdr:from>
    <xdr:ext cx="599010" cy="259045"/>
    <xdr:sp macro="" textlink="">
      <xdr:nvSpPr>
        <xdr:cNvPr id="596" name="テキスト ボックス 595"/>
        <xdr:cNvSpPr txBox="1"/>
      </xdr:nvSpPr>
      <xdr:spPr>
        <a:xfrm>
          <a:off x="13403794" y="9819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109,357</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103664</xdr:rowOff>
    </xdr:from>
    <xdr:to>
      <xdr:col>18</xdr:col>
      <xdr:colOff>492125</xdr:colOff>
      <xdr:row>59</xdr:row>
      <xdr:rowOff>33814</xdr:rowOff>
    </xdr:to>
    <xdr:sp macro="" textlink="">
      <xdr:nvSpPr>
        <xdr:cNvPr id="597" name="フローチャート : 判断 596"/>
        <xdr:cNvSpPr/>
      </xdr:nvSpPr>
      <xdr:spPr>
        <a:xfrm>
          <a:off x="12763500" y="1004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57</xdr:row>
      <xdr:rowOff>50341</xdr:rowOff>
    </xdr:from>
    <xdr:ext cx="599010" cy="259045"/>
    <xdr:sp macro="" textlink="">
      <xdr:nvSpPr>
        <xdr:cNvPr id="598" name="テキスト ボックス 597"/>
        <xdr:cNvSpPr txBox="1"/>
      </xdr:nvSpPr>
      <xdr:spPr>
        <a:xfrm>
          <a:off x="12514794" y="9822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106,437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152964</xdr:rowOff>
    </xdr:from>
    <xdr:to>
      <xdr:col>23</xdr:col>
      <xdr:colOff>568325</xdr:colOff>
      <xdr:row>59</xdr:row>
      <xdr:rowOff>83114</xdr:rowOff>
    </xdr:to>
    <xdr:sp macro="" textlink="">
      <xdr:nvSpPr>
        <xdr:cNvPr id="604" name="円/楕円 603"/>
        <xdr:cNvSpPr/>
      </xdr:nvSpPr>
      <xdr:spPr>
        <a:xfrm>
          <a:off x="16268700" y="1009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67891</xdr:rowOff>
    </xdr:from>
    <xdr:ext cx="534377" cy="259045"/>
    <xdr:sp macro="" textlink="">
      <xdr:nvSpPr>
        <xdr:cNvPr id="605" name="教育費該当値テキスト"/>
        <xdr:cNvSpPr txBox="1"/>
      </xdr:nvSpPr>
      <xdr:spPr>
        <a:xfrm>
          <a:off x="16370300" y="1001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61,149</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161525</xdr:rowOff>
    </xdr:from>
    <xdr:to>
      <xdr:col>22</xdr:col>
      <xdr:colOff>415925</xdr:colOff>
      <xdr:row>59</xdr:row>
      <xdr:rowOff>91675</xdr:rowOff>
    </xdr:to>
    <xdr:sp macro="" textlink="">
      <xdr:nvSpPr>
        <xdr:cNvPr id="606" name="円/楕円 605"/>
        <xdr:cNvSpPr/>
      </xdr:nvSpPr>
      <xdr:spPr>
        <a:xfrm>
          <a:off x="15430500" y="1010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82802</xdr:rowOff>
    </xdr:from>
    <xdr:ext cx="534377" cy="259045"/>
    <xdr:sp macro="" textlink="">
      <xdr:nvSpPr>
        <xdr:cNvPr id="607" name="テキスト ボックス 606"/>
        <xdr:cNvSpPr txBox="1"/>
      </xdr:nvSpPr>
      <xdr:spPr>
        <a:xfrm>
          <a:off x="15214111" y="10198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53,284</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146141</xdr:rowOff>
    </xdr:from>
    <xdr:to>
      <xdr:col>21</xdr:col>
      <xdr:colOff>212725</xdr:colOff>
      <xdr:row>59</xdr:row>
      <xdr:rowOff>76291</xdr:rowOff>
    </xdr:to>
    <xdr:sp macro="" textlink="">
      <xdr:nvSpPr>
        <xdr:cNvPr id="608" name="円/楕円 607"/>
        <xdr:cNvSpPr/>
      </xdr:nvSpPr>
      <xdr:spPr>
        <a:xfrm>
          <a:off x="14541500" y="1009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67418</xdr:rowOff>
    </xdr:from>
    <xdr:ext cx="534377" cy="259045"/>
    <xdr:sp macro="" textlink="">
      <xdr:nvSpPr>
        <xdr:cNvPr id="609" name="テキスト ボックス 608"/>
        <xdr:cNvSpPr txBox="1"/>
      </xdr:nvSpPr>
      <xdr:spPr>
        <a:xfrm>
          <a:off x="14325111" y="1018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67,417</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154819</xdr:rowOff>
    </xdr:from>
    <xdr:to>
      <xdr:col>20</xdr:col>
      <xdr:colOff>9525</xdr:colOff>
      <xdr:row>59</xdr:row>
      <xdr:rowOff>84969</xdr:rowOff>
    </xdr:to>
    <xdr:sp macro="" textlink="">
      <xdr:nvSpPr>
        <xdr:cNvPr id="610" name="円/楕円 609"/>
        <xdr:cNvSpPr/>
      </xdr:nvSpPr>
      <xdr:spPr>
        <a:xfrm>
          <a:off x="13652500" y="1009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76096</xdr:rowOff>
    </xdr:from>
    <xdr:ext cx="534377" cy="259045"/>
    <xdr:sp macro="" textlink="">
      <xdr:nvSpPr>
        <xdr:cNvPr id="611" name="テキスト ボックス 610"/>
        <xdr:cNvSpPr txBox="1"/>
      </xdr:nvSpPr>
      <xdr:spPr>
        <a:xfrm>
          <a:off x="13436111" y="1019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59,444</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117794</xdr:rowOff>
    </xdr:from>
    <xdr:to>
      <xdr:col>18</xdr:col>
      <xdr:colOff>492125</xdr:colOff>
      <xdr:row>59</xdr:row>
      <xdr:rowOff>47944</xdr:rowOff>
    </xdr:to>
    <xdr:sp macro="" textlink="">
      <xdr:nvSpPr>
        <xdr:cNvPr id="612" name="円/楕円 611"/>
        <xdr:cNvSpPr/>
      </xdr:nvSpPr>
      <xdr:spPr>
        <a:xfrm>
          <a:off x="12763500" y="1006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39071</xdr:rowOff>
    </xdr:from>
    <xdr:ext cx="534377" cy="259045"/>
    <xdr:sp macro="" textlink="">
      <xdr:nvSpPr>
        <xdr:cNvPr id="613" name="テキスト ボックス 612"/>
        <xdr:cNvSpPr txBox="1"/>
      </xdr:nvSpPr>
      <xdr:spPr>
        <a:xfrm>
          <a:off x="12547111" y="1015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93,457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4" name="直線コネクタ 62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5" name="テキスト ボックス 62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6" name="直線コネクタ 62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144434</xdr:rowOff>
    </xdr:from>
    <xdr:ext cx="595419" cy="259045"/>
    <xdr:sp macro="" textlink="">
      <xdr:nvSpPr>
        <xdr:cNvPr id="627" name="テキスト ボックス 626"/>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8" name="直線コネクタ 62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74</xdr:row>
      <xdr:rowOff>160762</xdr:rowOff>
    </xdr:from>
    <xdr:ext cx="595419" cy="259045"/>
    <xdr:sp macro="" textlink="">
      <xdr:nvSpPr>
        <xdr:cNvPr id="629" name="テキスト ボックス 628"/>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30" name="直線コネクタ 62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5642</xdr:rowOff>
    </xdr:from>
    <xdr:ext cx="595419" cy="259045"/>
    <xdr:sp macro="" textlink="">
      <xdr:nvSpPr>
        <xdr:cNvPr id="631" name="テキスト ボックス 630"/>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32" name="直線コネクタ 63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33" name="テキスト ボックス 63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4" name="直線コネクタ 63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38299</xdr:rowOff>
    </xdr:from>
    <xdr:ext cx="685572" cy="259045"/>
    <xdr:sp macro="" textlink="">
      <xdr:nvSpPr>
        <xdr:cNvPr id="635" name="テキスト ボックス 634"/>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37" name="テキスト ボックス 636"/>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24009</xdr:rowOff>
    </xdr:from>
    <xdr:to>
      <xdr:col>23</xdr:col>
      <xdr:colOff>516889</xdr:colOff>
      <xdr:row>79</xdr:row>
      <xdr:rowOff>98879</xdr:rowOff>
    </xdr:to>
    <xdr:cxnSp macro="">
      <xdr:nvCxnSpPr>
        <xdr:cNvPr id="639" name="直線コネクタ 638"/>
        <xdr:cNvCxnSpPr/>
      </xdr:nvCxnSpPr>
      <xdr:spPr>
        <a:xfrm flipV="1">
          <a:off x="16317595" y="12196959"/>
          <a:ext cx="1269" cy="1446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135680</xdr:rowOff>
    </xdr:from>
    <xdr:ext cx="249299" cy="259045"/>
    <xdr:sp macro="" textlink="">
      <xdr:nvSpPr>
        <xdr:cNvPr id="640" name="災害復旧費最小値テキスト"/>
        <xdr:cNvSpPr txBox="1"/>
      </xdr:nvSpPr>
      <xdr:spPr>
        <a:xfrm>
          <a:off x="16370300" y="13680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41" name="直線コネクタ 64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142136</xdr:rowOff>
    </xdr:from>
    <xdr:ext cx="599010" cy="259045"/>
    <xdr:sp macro="" textlink="">
      <xdr:nvSpPr>
        <xdr:cNvPr id="642" name="災害復旧費最大値テキスト"/>
        <xdr:cNvSpPr txBox="1"/>
      </xdr:nvSpPr>
      <xdr:spPr>
        <a:xfrm>
          <a:off x="16370300" y="11972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885,852</a:t>
          </a:r>
          <a:endParaRPr kumimoji="1" lang="ja-JP" altLang="en-US" sz="1000" b="1">
            <a:latin typeface="ＭＳ Ｐゴシック"/>
          </a:endParaRPr>
        </a:p>
      </xdr:txBody>
    </xdr:sp>
    <xdr:clientData/>
  </xdr:oneCellAnchor>
  <xdr:twoCellAnchor>
    <xdr:from>
      <xdr:col>23</xdr:col>
      <xdr:colOff>428625</xdr:colOff>
      <xdr:row>71</xdr:row>
      <xdr:rowOff>24009</xdr:rowOff>
    </xdr:from>
    <xdr:to>
      <xdr:col>23</xdr:col>
      <xdr:colOff>606425</xdr:colOff>
      <xdr:row>71</xdr:row>
      <xdr:rowOff>24009</xdr:rowOff>
    </xdr:to>
    <xdr:cxnSp macro="">
      <xdr:nvCxnSpPr>
        <xdr:cNvPr id="643" name="直線コネクタ 642"/>
        <xdr:cNvCxnSpPr/>
      </xdr:nvCxnSpPr>
      <xdr:spPr>
        <a:xfrm>
          <a:off x="16230600" y="12196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98879</xdr:rowOff>
    </xdr:from>
    <xdr:to>
      <xdr:col>23</xdr:col>
      <xdr:colOff>517525</xdr:colOff>
      <xdr:row>79</xdr:row>
      <xdr:rowOff>98879</xdr:rowOff>
    </xdr:to>
    <xdr:cxnSp macro="">
      <xdr:nvCxnSpPr>
        <xdr:cNvPr id="644" name="直線コネクタ 643"/>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53129</xdr:rowOff>
    </xdr:from>
    <xdr:ext cx="534377" cy="259045"/>
    <xdr:sp macro="" textlink="">
      <xdr:nvSpPr>
        <xdr:cNvPr id="645" name="災害復旧費平均値テキスト"/>
        <xdr:cNvSpPr txBox="1"/>
      </xdr:nvSpPr>
      <xdr:spPr>
        <a:xfrm>
          <a:off x="16370300" y="1342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10,917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30252</xdr:rowOff>
    </xdr:from>
    <xdr:to>
      <xdr:col>23</xdr:col>
      <xdr:colOff>568325</xdr:colOff>
      <xdr:row>79</xdr:row>
      <xdr:rowOff>131852</xdr:rowOff>
    </xdr:to>
    <xdr:sp macro="" textlink="">
      <xdr:nvSpPr>
        <xdr:cNvPr id="646" name="フローチャート : 判断 645"/>
        <xdr:cNvSpPr/>
      </xdr:nvSpPr>
      <xdr:spPr>
        <a:xfrm>
          <a:off x="162687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98879</xdr:rowOff>
    </xdr:from>
    <xdr:to>
      <xdr:col>22</xdr:col>
      <xdr:colOff>365125</xdr:colOff>
      <xdr:row>79</xdr:row>
      <xdr:rowOff>98879</xdr:rowOff>
    </xdr:to>
    <xdr:cxnSp macro="">
      <xdr:nvCxnSpPr>
        <xdr:cNvPr id="647" name="直線コネクタ 646"/>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20518</xdr:rowOff>
    </xdr:from>
    <xdr:to>
      <xdr:col>22</xdr:col>
      <xdr:colOff>415925</xdr:colOff>
      <xdr:row>79</xdr:row>
      <xdr:rowOff>122118</xdr:rowOff>
    </xdr:to>
    <xdr:sp macro="" textlink="">
      <xdr:nvSpPr>
        <xdr:cNvPr id="648" name="フローチャート : 判断 647"/>
        <xdr:cNvSpPr/>
      </xdr:nvSpPr>
      <xdr:spPr>
        <a:xfrm>
          <a:off x="15430500" y="1356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138645</xdr:rowOff>
    </xdr:from>
    <xdr:ext cx="534377" cy="259045"/>
    <xdr:sp macro="" textlink="">
      <xdr:nvSpPr>
        <xdr:cNvPr id="649" name="テキスト ボックス 648"/>
        <xdr:cNvSpPr txBox="1"/>
      </xdr:nvSpPr>
      <xdr:spPr>
        <a:xfrm>
          <a:off x="15214111" y="1334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75447</xdr:rowOff>
    </xdr:from>
    <xdr:to>
      <xdr:col>21</xdr:col>
      <xdr:colOff>161925</xdr:colOff>
      <xdr:row>79</xdr:row>
      <xdr:rowOff>98879</xdr:rowOff>
    </xdr:to>
    <xdr:cxnSp macro="">
      <xdr:nvCxnSpPr>
        <xdr:cNvPr id="650" name="直線コネクタ 649"/>
        <xdr:cNvCxnSpPr/>
      </xdr:nvCxnSpPr>
      <xdr:spPr>
        <a:xfrm>
          <a:off x="13703300" y="13619997"/>
          <a:ext cx="889000" cy="2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24831</xdr:rowOff>
    </xdr:from>
    <xdr:to>
      <xdr:col>21</xdr:col>
      <xdr:colOff>212725</xdr:colOff>
      <xdr:row>79</xdr:row>
      <xdr:rowOff>126431</xdr:rowOff>
    </xdr:to>
    <xdr:sp macro="" textlink="">
      <xdr:nvSpPr>
        <xdr:cNvPr id="651" name="フローチャート : 判断 650"/>
        <xdr:cNvSpPr/>
      </xdr:nvSpPr>
      <xdr:spPr>
        <a:xfrm>
          <a:off x="14541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142958</xdr:rowOff>
    </xdr:from>
    <xdr:ext cx="534377" cy="259045"/>
    <xdr:sp macro="" textlink="">
      <xdr:nvSpPr>
        <xdr:cNvPr id="652" name="テキスト ボックス 651"/>
        <xdr:cNvSpPr txBox="1"/>
      </xdr:nvSpPr>
      <xdr:spPr>
        <a:xfrm>
          <a:off x="14325111" y="1334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64591</xdr:rowOff>
    </xdr:from>
    <xdr:to>
      <xdr:col>19</xdr:col>
      <xdr:colOff>644525</xdr:colOff>
      <xdr:row>79</xdr:row>
      <xdr:rowOff>75447</xdr:rowOff>
    </xdr:to>
    <xdr:cxnSp macro="">
      <xdr:nvCxnSpPr>
        <xdr:cNvPr id="653" name="直線コネクタ 652"/>
        <xdr:cNvCxnSpPr/>
      </xdr:nvCxnSpPr>
      <xdr:spPr>
        <a:xfrm>
          <a:off x="12814300" y="13609141"/>
          <a:ext cx="889000" cy="10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22468</xdr:rowOff>
    </xdr:from>
    <xdr:to>
      <xdr:col>20</xdr:col>
      <xdr:colOff>9525</xdr:colOff>
      <xdr:row>79</xdr:row>
      <xdr:rowOff>124068</xdr:rowOff>
    </xdr:to>
    <xdr:sp macro="" textlink="">
      <xdr:nvSpPr>
        <xdr:cNvPr id="654" name="フローチャート : 判断 653"/>
        <xdr:cNvSpPr/>
      </xdr:nvSpPr>
      <xdr:spPr>
        <a:xfrm>
          <a:off x="13652500" y="1356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140595</xdr:rowOff>
    </xdr:from>
    <xdr:ext cx="534377" cy="259045"/>
    <xdr:sp macro="" textlink="">
      <xdr:nvSpPr>
        <xdr:cNvPr id="655" name="テキスト ボックス 654"/>
        <xdr:cNvSpPr txBox="1"/>
      </xdr:nvSpPr>
      <xdr:spPr>
        <a:xfrm>
          <a:off x="13436111" y="1334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15,684</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7198</xdr:rowOff>
    </xdr:from>
    <xdr:to>
      <xdr:col>18</xdr:col>
      <xdr:colOff>492125</xdr:colOff>
      <xdr:row>79</xdr:row>
      <xdr:rowOff>108798</xdr:rowOff>
    </xdr:to>
    <xdr:sp macro="" textlink="">
      <xdr:nvSpPr>
        <xdr:cNvPr id="656" name="フローチャート : 判断 655"/>
        <xdr:cNvSpPr/>
      </xdr:nvSpPr>
      <xdr:spPr>
        <a:xfrm>
          <a:off x="12763500" y="1355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125325</xdr:rowOff>
    </xdr:from>
    <xdr:ext cx="534377" cy="259045"/>
    <xdr:sp macro="" textlink="">
      <xdr:nvSpPr>
        <xdr:cNvPr id="657" name="テキスト ボックス 656"/>
        <xdr:cNvSpPr txBox="1"/>
      </xdr:nvSpPr>
      <xdr:spPr>
        <a:xfrm>
          <a:off x="12547111" y="13326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63" name="円/楕円 662"/>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79</xdr:row>
      <xdr:rowOff>8680</xdr:rowOff>
    </xdr:from>
    <xdr:ext cx="249299" cy="259045"/>
    <xdr:sp macro="" textlink="">
      <xdr:nvSpPr>
        <xdr:cNvPr id="664" name="災害復旧費該当値テキスト"/>
        <xdr:cNvSpPr txBox="1"/>
      </xdr:nvSpPr>
      <xdr:spPr>
        <a:xfrm>
          <a:off x="16370300" y="1355323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65" name="円/楕円 664"/>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66" name="テキスト ボックス 665"/>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67" name="円/楕円 666"/>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68" name="テキスト ボックス 667"/>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24647</xdr:rowOff>
    </xdr:from>
    <xdr:to>
      <xdr:col>20</xdr:col>
      <xdr:colOff>9525</xdr:colOff>
      <xdr:row>79</xdr:row>
      <xdr:rowOff>126247</xdr:rowOff>
    </xdr:to>
    <xdr:sp macro="" textlink="">
      <xdr:nvSpPr>
        <xdr:cNvPr id="669" name="円/楕円 668"/>
        <xdr:cNvSpPr/>
      </xdr:nvSpPr>
      <xdr:spPr>
        <a:xfrm>
          <a:off x="13652500" y="1356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117374</xdr:rowOff>
    </xdr:from>
    <xdr:ext cx="534377" cy="259045"/>
    <xdr:sp macro="" textlink="">
      <xdr:nvSpPr>
        <xdr:cNvPr id="670" name="テキスト ボックス 669"/>
        <xdr:cNvSpPr txBox="1"/>
      </xdr:nvSpPr>
      <xdr:spPr>
        <a:xfrm>
          <a:off x="13436111" y="1366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14,350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13791</xdr:rowOff>
    </xdr:from>
    <xdr:to>
      <xdr:col>18</xdr:col>
      <xdr:colOff>492125</xdr:colOff>
      <xdr:row>79</xdr:row>
      <xdr:rowOff>115391</xdr:rowOff>
    </xdr:to>
    <xdr:sp macro="" textlink="">
      <xdr:nvSpPr>
        <xdr:cNvPr id="671" name="円/楕円 670"/>
        <xdr:cNvSpPr/>
      </xdr:nvSpPr>
      <xdr:spPr>
        <a:xfrm>
          <a:off x="12763500" y="1355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106518</xdr:rowOff>
    </xdr:from>
    <xdr:ext cx="534377" cy="259045"/>
    <xdr:sp macro="" textlink="">
      <xdr:nvSpPr>
        <xdr:cNvPr id="672" name="テキスト ボックス 671"/>
        <xdr:cNvSpPr txBox="1"/>
      </xdr:nvSpPr>
      <xdr:spPr>
        <a:xfrm>
          <a:off x="12547111" y="1365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20,998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59,419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83" name="直線コネクタ 68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84" name="テキスト ボックス 68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5" name="直線コネクタ 68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86" name="テキスト ボックス 68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7" name="直線コネクタ 68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88" name="テキスト ボックス 68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9" name="直線コネクタ 68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90" name="テキスト ボックス 68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91" name="直線コネクタ 69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92" name="テキスト ボックス 69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93" name="直線コネクタ 69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94" name="テキスト ボックス 693"/>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5" name="直線コネクタ 69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96" name="テキスト ボックス 69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31750</xdr:rowOff>
    </xdr:from>
    <xdr:to>
      <xdr:col>23</xdr:col>
      <xdr:colOff>516889</xdr:colOff>
      <xdr:row>99</xdr:row>
      <xdr:rowOff>95452</xdr:rowOff>
    </xdr:to>
    <xdr:cxnSp macro="">
      <xdr:nvCxnSpPr>
        <xdr:cNvPr id="698" name="直線コネクタ 697"/>
        <xdr:cNvCxnSpPr/>
      </xdr:nvCxnSpPr>
      <xdr:spPr>
        <a:xfrm flipV="1">
          <a:off x="16317595" y="15633700"/>
          <a:ext cx="1269" cy="143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99279</xdr:rowOff>
    </xdr:from>
    <xdr:ext cx="469744" cy="259045"/>
    <xdr:sp macro="" textlink="">
      <xdr:nvSpPr>
        <xdr:cNvPr id="699" name="公債費最小値テキスト"/>
        <xdr:cNvSpPr txBox="1"/>
      </xdr:nvSpPr>
      <xdr:spPr>
        <a:xfrm>
          <a:off x="16370300" y="1707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2,099</a:t>
          </a:r>
          <a:endParaRPr kumimoji="1" lang="ja-JP" altLang="en-US" sz="1000" b="1">
            <a:latin typeface="ＭＳ Ｐゴシック"/>
          </a:endParaRPr>
        </a:p>
      </xdr:txBody>
    </xdr:sp>
    <xdr:clientData/>
  </xdr:oneCellAnchor>
  <xdr:twoCellAnchor>
    <xdr:from>
      <xdr:col>23</xdr:col>
      <xdr:colOff>428625</xdr:colOff>
      <xdr:row>99</xdr:row>
      <xdr:rowOff>95452</xdr:rowOff>
    </xdr:from>
    <xdr:to>
      <xdr:col>23</xdr:col>
      <xdr:colOff>606425</xdr:colOff>
      <xdr:row>99</xdr:row>
      <xdr:rowOff>95452</xdr:rowOff>
    </xdr:to>
    <xdr:cxnSp macro="">
      <xdr:nvCxnSpPr>
        <xdr:cNvPr id="700" name="直線コネクタ 699"/>
        <xdr:cNvCxnSpPr/>
      </xdr:nvCxnSpPr>
      <xdr:spPr>
        <a:xfrm>
          <a:off x="16230600" y="17069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149877</xdr:rowOff>
    </xdr:from>
    <xdr:ext cx="599010" cy="259045"/>
    <xdr:sp macro="" textlink="">
      <xdr:nvSpPr>
        <xdr:cNvPr id="701" name="公債費最大値テキスト"/>
        <xdr:cNvSpPr txBox="1"/>
      </xdr:nvSpPr>
      <xdr:spPr>
        <a:xfrm>
          <a:off x="16370300" y="15408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881,111</a:t>
          </a:r>
          <a:endParaRPr kumimoji="1" lang="ja-JP" altLang="en-US" sz="1000" b="1">
            <a:latin typeface="ＭＳ Ｐゴシック"/>
          </a:endParaRPr>
        </a:p>
      </xdr:txBody>
    </xdr:sp>
    <xdr:clientData/>
  </xdr:oneCellAnchor>
  <xdr:twoCellAnchor>
    <xdr:from>
      <xdr:col>23</xdr:col>
      <xdr:colOff>428625</xdr:colOff>
      <xdr:row>91</xdr:row>
      <xdr:rowOff>31750</xdr:rowOff>
    </xdr:from>
    <xdr:to>
      <xdr:col>23</xdr:col>
      <xdr:colOff>606425</xdr:colOff>
      <xdr:row>91</xdr:row>
      <xdr:rowOff>31750</xdr:rowOff>
    </xdr:to>
    <xdr:cxnSp macro="">
      <xdr:nvCxnSpPr>
        <xdr:cNvPr id="702" name="直線コネクタ 701"/>
        <xdr:cNvCxnSpPr/>
      </xdr:nvCxnSpPr>
      <xdr:spPr>
        <a:xfrm>
          <a:off x="16230600" y="15633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91407</xdr:rowOff>
    </xdr:from>
    <xdr:to>
      <xdr:col>23</xdr:col>
      <xdr:colOff>517525</xdr:colOff>
      <xdr:row>98</xdr:row>
      <xdr:rowOff>91889</xdr:rowOff>
    </xdr:to>
    <xdr:cxnSp macro="">
      <xdr:nvCxnSpPr>
        <xdr:cNvPr id="703" name="直線コネクタ 702"/>
        <xdr:cNvCxnSpPr/>
      </xdr:nvCxnSpPr>
      <xdr:spPr>
        <a:xfrm flipV="1">
          <a:off x="15481300" y="16893507"/>
          <a:ext cx="8382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165626</xdr:rowOff>
    </xdr:from>
    <xdr:ext cx="599010" cy="259045"/>
    <xdr:sp macro="" textlink="">
      <xdr:nvSpPr>
        <xdr:cNvPr id="704" name="公債費平均値テキスト"/>
        <xdr:cNvSpPr txBox="1"/>
      </xdr:nvSpPr>
      <xdr:spPr>
        <a:xfrm>
          <a:off x="16370300" y="16624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152,021</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142749</xdr:rowOff>
    </xdr:from>
    <xdr:to>
      <xdr:col>23</xdr:col>
      <xdr:colOff>568325</xdr:colOff>
      <xdr:row>98</xdr:row>
      <xdr:rowOff>72899</xdr:rowOff>
    </xdr:to>
    <xdr:sp macro="" textlink="">
      <xdr:nvSpPr>
        <xdr:cNvPr id="705" name="フローチャート : 判断 704"/>
        <xdr:cNvSpPr/>
      </xdr:nvSpPr>
      <xdr:spPr>
        <a:xfrm>
          <a:off x="16268700" y="1677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91889</xdr:rowOff>
    </xdr:from>
    <xdr:to>
      <xdr:col>22</xdr:col>
      <xdr:colOff>365125</xdr:colOff>
      <xdr:row>98</xdr:row>
      <xdr:rowOff>96110</xdr:rowOff>
    </xdr:to>
    <xdr:cxnSp macro="">
      <xdr:nvCxnSpPr>
        <xdr:cNvPr id="706" name="直線コネクタ 705"/>
        <xdr:cNvCxnSpPr/>
      </xdr:nvCxnSpPr>
      <xdr:spPr>
        <a:xfrm flipV="1">
          <a:off x="14592300" y="16893989"/>
          <a:ext cx="889000" cy="4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23034</xdr:rowOff>
    </xdr:from>
    <xdr:to>
      <xdr:col>22</xdr:col>
      <xdr:colOff>415925</xdr:colOff>
      <xdr:row>98</xdr:row>
      <xdr:rowOff>124634</xdr:rowOff>
    </xdr:to>
    <xdr:sp macro="" textlink="">
      <xdr:nvSpPr>
        <xdr:cNvPr id="707" name="フローチャート : 判断 706"/>
        <xdr:cNvSpPr/>
      </xdr:nvSpPr>
      <xdr:spPr>
        <a:xfrm>
          <a:off x="15430500" y="1682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141161</xdr:rowOff>
    </xdr:from>
    <xdr:ext cx="599010" cy="259045"/>
    <xdr:sp macro="" textlink="">
      <xdr:nvSpPr>
        <xdr:cNvPr id="708" name="テキスト ボックス 707"/>
        <xdr:cNvSpPr txBox="1"/>
      </xdr:nvSpPr>
      <xdr:spPr>
        <a:xfrm>
          <a:off x="15181794" y="1660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96110</xdr:rowOff>
    </xdr:from>
    <xdr:to>
      <xdr:col>21</xdr:col>
      <xdr:colOff>161925</xdr:colOff>
      <xdr:row>98</xdr:row>
      <xdr:rowOff>97135</xdr:rowOff>
    </xdr:to>
    <xdr:cxnSp macro="">
      <xdr:nvCxnSpPr>
        <xdr:cNvPr id="709" name="直線コネクタ 708"/>
        <xdr:cNvCxnSpPr/>
      </xdr:nvCxnSpPr>
      <xdr:spPr>
        <a:xfrm flipV="1">
          <a:off x="13703300" y="16898210"/>
          <a:ext cx="889000" cy="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163796</xdr:rowOff>
    </xdr:from>
    <xdr:to>
      <xdr:col>21</xdr:col>
      <xdr:colOff>212725</xdr:colOff>
      <xdr:row>98</xdr:row>
      <xdr:rowOff>93946</xdr:rowOff>
    </xdr:to>
    <xdr:sp macro="" textlink="">
      <xdr:nvSpPr>
        <xdr:cNvPr id="710" name="フローチャート : 判断 709"/>
        <xdr:cNvSpPr/>
      </xdr:nvSpPr>
      <xdr:spPr>
        <a:xfrm>
          <a:off x="14541500" y="1679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110473</xdr:rowOff>
    </xdr:from>
    <xdr:ext cx="599010" cy="259045"/>
    <xdr:sp macro="" textlink="">
      <xdr:nvSpPr>
        <xdr:cNvPr id="711" name="テキスト ボックス 710"/>
        <xdr:cNvSpPr txBox="1"/>
      </xdr:nvSpPr>
      <xdr:spPr>
        <a:xfrm>
          <a:off x="14292794" y="16569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139,132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97135</xdr:rowOff>
    </xdr:from>
    <xdr:to>
      <xdr:col>19</xdr:col>
      <xdr:colOff>644525</xdr:colOff>
      <xdr:row>98</xdr:row>
      <xdr:rowOff>111047</xdr:rowOff>
    </xdr:to>
    <xdr:cxnSp macro="">
      <xdr:nvCxnSpPr>
        <xdr:cNvPr id="712" name="直線コネクタ 711"/>
        <xdr:cNvCxnSpPr/>
      </xdr:nvCxnSpPr>
      <xdr:spPr>
        <a:xfrm flipV="1">
          <a:off x="12814300" y="16899235"/>
          <a:ext cx="889000" cy="13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161530</xdr:rowOff>
    </xdr:from>
    <xdr:to>
      <xdr:col>20</xdr:col>
      <xdr:colOff>9525</xdr:colOff>
      <xdr:row>98</xdr:row>
      <xdr:rowOff>91680</xdr:rowOff>
    </xdr:to>
    <xdr:sp macro="" textlink="">
      <xdr:nvSpPr>
        <xdr:cNvPr id="713" name="フローチャート : 判断 712"/>
        <xdr:cNvSpPr/>
      </xdr:nvSpPr>
      <xdr:spPr>
        <a:xfrm>
          <a:off x="13652500" y="1679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108207</xdr:rowOff>
    </xdr:from>
    <xdr:ext cx="599010" cy="259045"/>
    <xdr:sp macro="" textlink="">
      <xdr:nvSpPr>
        <xdr:cNvPr id="714" name="テキスト ボックス 713"/>
        <xdr:cNvSpPr txBox="1"/>
      </xdr:nvSpPr>
      <xdr:spPr>
        <a:xfrm>
          <a:off x="13403794" y="16567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140,520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150068</xdr:rowOff>
    </xdr:from>
    <xdr:to>
      <xdr:col>18</xdr:col>
      <xdr:colOff>492125</xdr:colOff>
      <xdr:row>98</xdr:row>
      <xdr:rowOff>80218</xdr:rowOff>
    </xdr:to>
    <xdr:sp macro="" textlink="">
      <xdr:nvSpPr>
        <xdr:cNvPr id="715" name="フローチャート : 判断 714"/>
        <xdr:cNvSpPr/>
      </xdr:nvSpPr>
      <xdr:spPr>
        <a:xfrm>
          <a:off x="12763500" y="167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96745</xdr:rowOff>
    </xdr:from>
    <xdr:ext cx="599010" cy="259045"/>
    <xdr:sp macro="" textlink="">
      <xdr:nvSpPr>
        <xdr:cNvPr id="716" name="テキスト ボックス 715"/>
        <xdr:cNvSpPr txBox="1"/>
      </xdr:nvSpPr>
      <xdr:spPr>
        <a:xfrm>
          <a:off x="12514794" y="1655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147,539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7" name="テキスト ボックス 71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8" name="テキスト ボックス 71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9" name="テキスト ボックス 71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20" name="テキスト ボックス 71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21" name="テキスト ボックス 72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40607</xdr:rowOff>
    </xdr:from>
    <xdr:to>
      <xdr:col>23</xdr:col>
      <xdr:colOff>568325</xdr:colOff>
      <xdr:row>98</xdr:row>
      <xdr:rowOff>142207</xdr:rowOff>
    </xdr:to>
    <xdr:sp macro="" textlink="">
      <xdr:nvSpPr>
        <xdr:cNvPr id="722" name="円/楕円 721"/>
        <xdr:cNvSpPr/>
      </xdr:nvSpPr>
      <xdr:spPr>
        <a:xfrm>
          <a:off x="16268700" y="1684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19034</xdr:rowOff>
    </xdr:from>
    <xdr:ext cx="599010" cy="259045"/>
    <xdr:sp macro="" textlink="">
      <xdr:nvSpPr>
        <xdr:cNvPr id="723" name="公債費該当値テキスト"/>
        <xdr:cNvSpPr txBox="1"/>
      </xdr:nvSpPr>
      <xdr:spPr>
        <a:xfrm>
          <a:off x="16370300" y="1682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109,576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41089</xdr:rowOff>
    </xdr:from>
    <xdr:to>
      <xdr:col>22</xdr:col>
      <xdr:colOff>415925</xdr:colOff>
      <xdr:row>98</xdr:row>
      <xdr:rowOff>142689</xdr:rowOff>
    </xdr:to>
    <xdr:sp macro="" textlink="">
      <xdr:nvSpPr>
        <xdr:cNvPr id="724" name="円/楕円 723"/>
        <xdr:cNvSpPr/>
      </xdr:nvSpPr>
      <xdr:spPr>
        <a:xfrm>
          <a:off x="15430500" y="1684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133816</xdr:rowOff>
    </xdr:from>
    <xdr:ext cx="599010" cy="259045"/>
    <xdr:sp macro="" textlink="">
      <xdr:nvSpPr>
        <xdr:cNvPr id="725" name="テキスト ボックス 724"/>
        <xdr:cNvSpPr txBox="1"/>
      </xdr:nvSpPr>
      <xdr:spPr>
        <a:xfrm>
          <a:off x="15181794" y="16935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109,281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45310</xdr:rowOff>
    </xdr:from>
    <xdr:to>
      <xdr:col>21</xdr:col>
      <xdr:colOff>212725</xdr:colOff>
      <xdr:row>98</xdr:row>
      <xdr:rowOff>146910</xdr:rowOff>
    </xdr:to>
    <xdr:sp macro="" textlink="">
      <xdr:nvSpPr>
        <xdr:cNvPr id="726" name="円/楕円 725"/>
        <xdr:cNvSpPr/>
      </xdr:nvSpPr>
      <xdr:spPr>
        <a:xfrm>
          <a:off x="14541500" y="1684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98</xdr:row>
      <xdr:rowOff>138037</xdr:rowOff>
    </xdr:from>
    <xdr:ext cx="599010" cy="259045"/>
    <xdr:sp macro="" textlink="">
      <xdr:nvSpPr>
        <xdr:cNvPr id="727" name="テキスト ボックス 726"/>
        <xdr:cNvSpPr txBox="1"/>
      </xdr:nvSpPr>
      <xdr:spPr>
        <a:xfrm>
          <a:off x="14292794" y="16940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106,695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46335</xdr:rowOff>
    </xdr:from>
    <xdr:to>
      <xdr:col>20</xdr:col>
      <xdr:colOff>9525</xdr:colOff>
      <xdr:row>98</xdr:row>
      <xdr:rowOff>147935</xdr:rowOff>
    </xdr:to>
    <xdr:sp macro="" textlink="">
      <xdr:nvSpPr>
        <xdr:cNvPr id="728" name="円/楕円 727"/>
        <xdr:cNvSpPr/>
      </xdr:nvSpPr>
      <xdr:spPr>
        <a:xfrm>
          <a:off x="13652500" y="1684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139062</xdr:rowOff>
    </xdr:from>
    <xdr:ext cx="599010" cy="259045"/>
    <xdr:sp macro="" textlink="">
      <xdr:nvSpPr>
        <xdr:cNvPr id="729" name="テキスト ボックス 728"/>
        <xdr:cNvSpPr txBox="1"/>
      </xdr:nvSpPr>
      <xdr:spPr>
        <a:xfrm>
          <a:off x="13403794" y="16941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106,068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60247</xdr:rowOff>
    </xdr:from>
    <xdr:to>
      <xdr:col>18</xdr:col>
      <xdr:colOff>492125</xdr:colOff>
      <xdr:row>98</xdr:row>
      <xdr:rowOff>161847</xdr:rowOff>
    </xdr:to>
    <xdr:sp macro="" textlink="">
      <xdr:nvSpPr>
        <xdr:cNvPr id="730" name="円/楕円 729"/>
        <xdr:cNvSpPr/>
      </xdr:nvSpPr>
      <xdr:spPr>
        <a:xfrm>
          <a:off x="12763500" y="1686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152974</xdr:rowOff>
    </xdr:from>
    <xdr:ext cx="534377" cy="259045"/>
    <xdr:sp macro="" textlink="">
      <xdr:nvSpPr>
        <xdr:cNvPr id="731" name="テキスト ボックス 730"/>
        <xdr:cNvSpPr txBox="1"/>
      </xdr:nvSpPr>
      <xdr:spPr>
        <a:xfrm>
          <a:off x="12547111" y="1695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97,547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32" name="正方形/長方形 73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33" name="正方形/長方形 73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34" name="正方形/長方形 73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5" name="正方形/長方形 73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6" name="正方形/長方形 73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7" name="正方形/長方形 73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8" name="正方形/長方形 73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9" name="正方形/長方形 73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40" name="テキスト ボックス 73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41" name="直線コネクタ 74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42" name="直線コネクタ 74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43" name="テキスト ボックス 74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44" name="直線コネクタ 74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45" name="テキスト ボックス 74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46" name="直線コネクタ 74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47" name="テキスト ボックス 74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8" name="直線コネクタ 74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49" name="テキスト ボックス 74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51" name="テキスト ボックス 75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125115</xdr:rowOff>
    </xdr:from>
    <xdr:to>
      <xdr:col>32</xdr:col>
      <xdr:colOff>186689</xdr:colOff>
      <xdr:row>38</xdr:row>
      <xdr:rowOff>139700</xdr:rowOff>
    </xdr:to>
    <xdr:cxnSp macro="">
      <xdr:nvCxnSpPr>
        <xdr:cNvPr id="753" name="直線コネクタ 752"/>
        <xdr:cNvCxnSpPr/>
      </xdr:nvCxnSpPr>
      <xdr:spPr>
        <a:xfrm flipV="1">
          <a:off x="22159595" y="5440065"/>
          <a:ext cx="1269" cy="1214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162369</xdr:rowOff>
    </xdr:from>
    <xdr:ext cx="249299" cy="259045"/>
    <xdr:sp macro="" textlink="">
      <xdr:nvSpPr>
        <xdr:cNvPr id="754" name="諸支出金最小値テキスト"/>
        <xdr:cNvSpPr txBox="1"/>
      </xdr:nvSpPr>
      <xdr:spPr>
        <a:xfrm>
          <a:off x="22212300" y="6677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55" name="直線コネクタ 75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71792</xdr:rowOff>
    </xdr:from>
    <xdr:ext cx="534377" cy="259045"/>
    <xdr:sp macro="" textlink="">
      <xdr:nvSpPr>
        <xdr:cNvPr id="756" name="諸支出金最大値テキスト"/>
        <xdr:cNvSpPr txBox="1"/>
      </xdr:nvSpPr>
      <xdr:spPr>
        <a:xfrm>
          <a:off x="22212300" y="521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53,138</a:t>
          </a:r>
          <a:endParaRPr kumimoji="1" lang="ja-JP" altLang="en-US" sz="1000" b="1">
            <a:latin typeface="ＭＳ Ｐゴシック"/>
          </a:endParaRPr>
        </a:p>
      </xdr:txBody>
    </xdr:sp>
    <xdr:clientData/>
  </xdr:oneCellAnchor>
  <xdr:twoCellAnchor>
    <xdr:from>
      <xdr:col>32</xdr:col>
      <xdr:colOff>98425</xdr:colOff>
      <xdr:row>31</xdr:row>
      <xdr:rowOff>125115</xdr:rowOff>
    </xdr:from>
    <xdr:to>
      <xdr:col>32</xdr:col>
      <xdr:colOff>276225</xdr:colOff>
      <xdr:row>31</xdr:row>
      <xdr:rowOff>125115</xdr:rowOff>
    </xdr:to>
    <xdr:cxnSp macro="">
      <xdr:nvCxnSpPr>
        <xdr:cNvPr id="757" name="直線コネクタ 756"/>
        <xdr:cNvCxnSpPr/>
      </xdr:nvCxnSpPr>
      <xdr:spPr>
        <a:xfrm>
          <a:off x="22072600" y="5440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8" name="直線コネクタ 75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79819</xdr:rowOff>
    </xdr:from>
    <xdr:ext cx="469744" cy="259045"/>
    <xdr:sp macro="" textlink="">
      <xdr:nvSpPr>
        <xdr:cNvPr id="759" name="諸支出金平均値テキスト"/>
        <xdr:cNvSpPr txBox="1"/>
      </xdr:nvSpPr>
      <xdr:spPr>
        <a:xfrm>
          <a:off x="22212300" y="6423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56941</xdr:rowOff>
    </xdr:from>
    <xdr:to>
      <xdr:col>32</xdr:col>
      <xdr:colOff>238125</xdr:colOff>
      <xdr:row>38</xdr:row>
      <xdr:rowOff>158541</xdr:rowOff>
    </xdr:to>
    <xdr:sp macro="" textlink="">
      <xdr:nvSpPr>
        <xdr:cNvPr id="760" name="フローチャート : 判断 759"/>
        <xdr:cNvSpPr/>
      </xdr:nvSpPr>
      <xdr:spPr>
        <a:xfrm>
          <a:off x="22110700" y="6572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61" name="直線コネクタ 76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57559</xdr:rowOff>
    </xdr:from>
    <xdr:to>
      <xdr:col>31</xdr:col>
      <xdr:colOff>85725</xdr:colOff>
      <xdr:row>38</xdr:row>
      <xdr:rowOff>159159</xdr:rowOff>
    </xdr:to>
    <xdr:sp macro="" textlink="">
      <xdr:nvSpPr>
        <xdr:cNvPr id="762" name="フローチャート : 判断 761"/>
        <xdr:cNvSpPr/>
      </xdr:nvSpPr>
      <xdr:spPr>
        <a:xfrm>
          <a:off x="21272500" y="6572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4236</xdr:rowOff>
    </xdr:from>
    <xdr:ext cx="469744" cy="259045"/>
    <xdr:sp macro="" textlink="">
      <xdr:nvSpPr>
        <xdr:cNvPr id="763" name="テキスト ボックス 762"/>
        <xdr:cNvSpPr txBox="1"/>
      </xdr:nvSpPr>
      <xdr:spPr>
        <a:xfrm>
          <a:off x="21088427" y="6347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64" name="直線コネクタ 76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85814</xdr:rowOff>
    </xdr:from>
    <xdr:to>
      <xdr:col>29</xdr:col>
      <xdr:colOff>568325</xdr:colOff>
      <xdr:row>39</xdr:row>
      <xdr:rowOff>15964</xdr:rowOff>
    </xdr:to>
    <xdr:sp macro="" textlink="">
      <xdr:nvSpPr>
        <xdr:cNvPr id="765" name="フローチャート : 判断 764"/>
        <xdr:cNvSpPr/>
      </xdr:nvSpPr>
      <xdr:spPr>
        <a:xfrm>
          <a:off x="20383500" y="660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32491</xdr:rowOff>
    </xdr:from>
    <xdr:ext cx="378565" cy="259045"/>
    <xdr:sp macro="" textlink="">
      <xdr:nvSpPr>
        <xdr:cNvPr id="766" name="テキスト ボックス 765"/>
        <xdr:cNvSpPr txBox="1"/>
      </xdr:nvSpPr>
      <xdr:spPr>
        <a:xfrm>
          <a:off x="20245017" y="63761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67" name="直線コネクタ 76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81859</xdr:rowOff>
    </xdr:from>
    <xdr:to>
      <xdr:col>28</xdr:col>
      <xdr:colOff>365125</xdr:colOff>
      <xdr:row>39</xdr:row>
      <xdr:rowOff>12009</xdr:rowOff>
    </xdr:to>
    <xdr:sp macro="" textlink="">
      <xdr:nvSpPr>
        <xdr:cNvPr id="768" name="フローチャート : 判断 767"/>
        <xdr:cNvSpPr/>
      </xdr:nvSpPr>
      <xdr:spPr>
        <a:xfrm>
          <a:off x="19494500" y="65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28536</xdr:rowOff>
    </xdr:from>
    <xdr:ext cx="378565" cy="259045"/>
    <xdr:sp macro="" textlink="">
      <xdr:nvSpPr>
        <xdr:cNvPr id="769" name="テキスト ボックス 768"/>
        <xdr:cNvSpPr txBox="1"/>
      </xdr:nvSpPr>
      <xdr:spPr>
        <a:xfrm>
          <a:off x="19356017" y="637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48186</xdr:rowOff>
    </xdr:from>
    <xdr:to>
      <xdr:col>27</xdr:col>
      <xdr:colOff>161925</xdr:colOff>
      <xdr:row>38</xdr:row>
      <xdr:rowOff>149786</xdr:rowOff>
    </xdr:to>
    <xdr:sp macro="" textlink="">
      <xdr:nvSpPr>
        <xdr:cNvPr id="770" name="フローチャート : 判断 769"/>
        <xdr:cNvSpPr/>
      </xdr:nvSpPr>
      <xdr:spPr>
        <a:xfrm>
          <a:off x="18605500" y="656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166313</xdr:rowOff>
    </xdr:from>
    <xdr:ext cx="469744" cy="259045"/>
    <xdr:sp macro="" textlink="">
      <xdr:nvSpPr>
        <xdr:cNvPr id="771" name="テキスト ボックス 770"/>
        <xdr:cNvSpPr txBox="1"/>
      </xdr:nvSpPr>
      <xdr:spPr>
        <a:xfrm>
          <a:off x="18421427" y="633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77" name="円/楕円 77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35369</xdr:rowOff>
    </xdr:from>
    <xdr:ext cx="249299" cy="259045"/>
    <xdr:sp macro="" textlink="">
      <xdr:nvSpPr>
        <xdr:cNvPr id="778" name="諸支出金該当値テキスト"/>
        <xdr:cNvSpPr txBox="1"/>
      </xdr:nvSpPr>
      <xdr:spPr>
        <a:xfrm>
          <a:off x="22212300" y="65504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9" name="円/楕円 77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80" name="テキスト ボックス 779"/>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81" name="円/楕円 78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82" name="テキスト ボックス 781"/>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83" name="円/楕円 78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84" name="テキスト ボックス 783"/>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85" name="円/楕円 78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86" name="テキスト ボックス 785"/>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フローチャート :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11" name="フローチャート :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12" name="テキスト ボックス 81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4" name="フローチャート :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5" name="テキスト ボックス 81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7" name="フローチャート :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8" name="テキスト ボックス 81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9" name="フローチャート :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20" name="テキスト ボックス 81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6" name="円/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8" name="円/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9" name="テキスト ボックス 82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30" name="円/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31" name="テキスト ボックス 83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32" name="円/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3" name="テキスト ボックス 83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4" name="円/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5" name="テキスト ボックス 83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目的別にみると、民生費及び消防費において類似団体内平均値を上回っている。民生費は、周参見保育所整備事業実施によるもの、消防費は、津波避難施設整事業実施による事業費の増加に伴うもの。それ以外の項目では類似団体内平均値を下回っているが、今後も公共施設高台移転事業等を控えており、引き続き健全な財政運営を行なえるよう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和歌山県すさみ町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年度末の財政調整基金残高は、前年度から▲</a:t>
          </a:r>
          <a:r>
            <a:rPr kumimoji="1" lang="en-US" altLang="ja-JP" sz="1400">
              <a:latin typeface="ＭＳ ゴシック" pitchFamily="49" charset="-128"/>
              <a:ea typeface="ＭＳ ゴシック" pitchFamily="49" charset="-128"/>
            </a:rPr>
            <a:t>145,000</a:t>
          </a:r>
          <a:r>
            <a:rPr kumimoji="1" lang="ja-JP" altLang="en-US" sz="1400">
              <a:latin typeface="ＭＳ ゴシック" pitchFamily="49" charset="-128"/>
              <a:ea typeface="ＭＳ ゴシック" pitchFamily="49" charset="-128"/>
            </a:rPr>
            <a:t>千円の</a:t>
          </a:r>
          <a:r>
            <a:rPr kumimoji="1" lang="en-US" altLang="ja-JP" sz="1400">
              <a:latin typeface="ＭＳ ゴシック" pitchFamily="49" charset="-128"/>
              <a:ea typeface="ＭＳ ゴシック" pitchFamily="49" charset="-128"/>
            </a:rPr>
            <a:t>1,666,667</a:t>
          </a:r>
          <a:r>
            <a:rPr kumimoji="1" lang="ja-JP" altLang="en-US" sz="1400">
              <a:latin typeface="ＭＳ ゴシック" pitchFamily="49" charset="-128"/>
              <a:ea typeface="ＭＳ ゴシック" pitchFamily="49" charset="-128"/>
            </a:rPr>
            <a:t>千円であり、標準財政規模比では高い水準にある。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ここ数年、実質単年度収支がマイナスとなっていることや、公共施設高台移転事業等の大型事業による元利償還金の増加により財源不足が予測されるため、財政調整基金の取り崩しより対応する予定である。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和歌山県すさみ町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黒字となっているが、国保すさみ病院事業会計における事業収益の減少等により、今後病院事業への補助金等の増加が町財政を圧迫しかねない状況にあるため、独立採算の原則に立ち返り、経費の節減に努めることで健全化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4458899</v>
      </c>
      <c r="BO4" s="381"/>
      <c r="BP4" s="381"/>
      <c r="BQ4" s="381"/>
      <c r="BR4" s="381"/>
      <c r="BS4" s="381"/>
      <c r="BT4" s="381"/>
      <c r="BU4" s="382"/>
      <c r="BV4" s="380">
        <v>4324317</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2.4</v>
      </c>
      <c r="CU4" s="387"/>
      <c r="CV4" s="387"/>
      <c r="CW4" s="387"/>
      <c r="CX4" s="387"/>
      <c r="CY4" s="387"/>
      <c r="CZ4" s="387"/>
      <c r="DA4" s="388"/>
      <c r="DB4" s="386">
        <v>4.4000000000000004</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4363950</v>
      </c>
      <c r="BO5" s="418"/>
      <c r="BP5" s="418"/>
      <c r="BQ5" s="418"/>
      <c r="BR5" s="418"/>
      <c r="BS5" s="418"/>
      <c r="BT5" s="418"/>
      <c r="BU5" s="419"/>
      <c r="BV5" s="417">
        <v>4201114</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90.7</v>
      </c>
      <c r="CU5" s="415"/>
      <c r="CV5" s="415"/>
      <c r="CW5" s="415"/>
      <c r="CX5" s="415"/>
      <c r="CY5" s="415"/>
      <c r="CZ5" s="415"/>
      <c r="DA5" s="416"/>
      <c r="DB5" s="414">
        <v>88.5</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94949</v>
      </c>
      <c r="BO6" s="418"/>
      <c r="BP6" s="418"/>
      <c r="BQ6" s="418"/>
      <c r="BR6" s="418"/>
      <c r="BS6" s="418"/>
      <c r="BT6" s="418"/>
      <c r="BU6" s="419"/>
      <c r="BV6" s="417">
        <v>123203</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94.3</v>
      </c>
      <c r="CU6" s="455"/>
      <c r="CV6" s="455"/>
      <c r="CW6" s="455"/>
      <c r="CX6" s="455"/>
      <c r="CY6" s="455"/>
      <c r="CZ6" s="455"/>
      <c r="DA6" s="456"/>
      <c r="DB6" s="454">
        <v>93</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36350</v>
      </c>
      <c r="BO7" s="418"/>
      <c r="BP7" s="418"/>
      <c r="BQ7" s="418"/>
      <c r="BR7" s="418"/>
      <c r="BS7" s="418"/>
      <c r="BT7" s="418"/>
      <c r="BU7" s="419"/>
      <c r="BV7" s="417">
        <v>14660</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2427157</v>
      </c>
      <c r="CU7" s="418"/>
      <c r="CV7" s="418"/>
      <c r="CW7" s="418"/>
      <c r="CX7" s="418"/>
      <c r="CY7" s="418"/>
      <c r="CZ7" s="418"/>
      <c r="DA7" s="419"/>
      <c r="DB7" s="417">
        <v>2481111</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58599</v>
      </c>
      <c r="BO8" s="418"/>
      <c r="BP8" s="418"/>
      <c r="BQ8" s="418"/>
      <c r="BR8" s="418"/>
      <c r="BS8" s="418"/>
      <c r="BT8" s="418"/>
      <c r="BU8" s="419"/>
      <c r="BV8" s="417">
        <v>108543</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0.19</v>
      </c>
      <c r="CU8" s="458"/>
      <c r="CV8" s="458"/>
      <c r="CW8" s="458"/>
      <c r="CX8" s="458"/>
      <c r="CY8" s="458"/>
      <c r="CZ8" s="458"/>
      <c r="DA8" s="459"/>
      <c r="DB8" s="457">
        <v>0.18</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4127</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-49944</v>
      </c>
      <c r="BO9" s="418"/>
      <c r="BP9" s="418"/>
      <c r="BQ9" s="418"/>
      <c r="BR9" s="418"/>
      <c r="BS9" s="418"/>
      <c r="BT9" s="418"/>
      <c r="BU9" s="419"/>
      <c r="BV9" s="417">
        <v>-18203</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14.8</v>
      </c>
      <c r="CU9" s="415"/>
      <c r="CV9" s="415"/>
      <c r="CW9" s="415"/>
      <c r="CX9" s="415"/>
      <c r="CY9" s="415"/>
      <c r="CZ9" s="415"/>
      <c r="DA9" s="416"/>
      <c r="DB9" s="414">
        <v>15.4</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102</v>
      </c>
      <c r="M10" s="447"/>
      <c r="N10" s="447"/>
      <c r="O10" s="447"/>
      <c r="P10" s="447"/>
      <c r="Q10" s="448"/>
      <c r="R10" s="468">
        <v>4730</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t="s">
        <v>106</v>
      </c>
      <c r="BO10" s="418"/>
      <c r="BP10" s="418"/>
      <c r="BQ10" s="418"/>
      <c r="BR10" s="418"/>
      <c r="BS10" s="418"/>
      <c r="BT10" s="418"/>
      <c r="BU10" s="419"/>
      <c r="BV10" s="417" t="s">
        <v>106</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111</v>
      </c>
      <c r="AV11" s="450"/>
      <c r="AW11" s="450"/>
      <c r="AX11" s="450"/>
      <c r="AY11" s="451" t="s">
        <v>112</v>
      </c>
      <c r="AZ11" s="452"/>
      <c r="BA11" s="452"/>
      <c r="BB11" s="452"/>
      <c r="BC11" s="452"/>
      <c r="BD11" s="452"/>
      <c r="BE11" s="452"/>
      <c r="BF11" s="452"/>
      <c r="BG11" s="452"/>
      <c r="BH11" s="452"/>
      <c r="BI11" s="452"/>
      <c r="BJ11" s="452"/>
      <c r="BK11" s="452"/>
      <c r="BL11" s="452"/>
      <c r="BM11" s="453"/>
      <c r="BN11" s="417" t="s">
        <v>113</v>
      </c>
      <c r="BO11" s="418"/>
      <c r="BP11" s="418"/>
      <c r="BQ11" s="418"/>
      <c r="BR11" s="418"/>
      <c r="BS11" s="418"/>
      <c r="BT11" s="418"/>
      <c r="BU11" s="419"/>
      <c r="BV11" s="417" t="s">
        <v>113</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c r="A12" s="140"/>
      <c r="B12" s="477" t="s">
        <v>115</v>
      </c>
      <c r="C12" s="478"/>
      <c r="D12" s="478"/>
      <c r="E12" s="478"/>
      <c r="F12" s="478"/>
      <c r="G12" s="478"/>
      <c r="H12" s="478"/>
      <c r="I12" s="478"/>
      <c r="J12" s="478"/>
      <c r="K12" s="479"/>
      <c r="L12" s="486" t="s">
        <v>116</v>
      </c>
      <c r="M12" s="487"/>
      <c r="N12" s="487"/>
      <c r="O12" s="487"/>
      <c r="P12" s="487"/>
      <c r="Q12" s="488"/>
      <c r="R12" s="489">
        <v>4249</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v>145000</v>
      </c>
      <c r="BO12" s="418"/>
      <c r="BP12" s="418"/>
      <c r="BQ12" s="418"/>
      <c r="BR12" s="418"/>
      <c r="BS12" s="418"/>
      <c r="BT12" s="418"/>
      <c r="BU12" s="419"/>
      <c r="BV12" s="417" t="s">
        <v>122</v>
      </c>
      <c r="BW12" s="418"/>
      <c r="BX12" s="418"/>
      <c r="BY12" s="418"/>
      <c r="BZ12" s="418"/>
      <c r="CA12" s="418"/>
      <c r="CB12" s="418"/>
      <c r="CC12" s="419"/>
      <c r="CD12" s="420" t="s">
        <v>123</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124</v>
      </c>
      <c r="N13" s="506"/>
      <c r="O13" s="506"/>
      <c r="P13" s="506"/>
      <c r="Q13" s="507"/>
      <c r="R13" s="498">
        <v>4226</v>
      </c>
      <c r="S13" s="499"/>
      <c r="T13" s="499"/>
      <c r="U13" s="499"/>
      <c r="V13" s="500"/>
      <c r="W13" s="433" t="s">
        <v>125</v>
      </c>
      <c r="X13" s="434"/>
      <c r="Y13" s="434"/>
      <c r="Z13" s="434"/>
      <c r="AA13" s="434"/>
      <c r="AB13" s="424"/>
      <c r="AC13" s="468">
        <v>214</v>
      </c>
      <c r="AD13" s="469"/>
      <c r="AE13" s="469"/>
      <c r="AF13" s="469"/>
      <c r="AG13" s="508"/>
      <c r="AH13" s="468">
        <v>248</v>
      </c>
      <c r="AI13" s="469"/>
      <c r="AJ13" s="469"/>
      <c r="AK13" s="469"/>
      <c r="AL13" s="470"/>
      <c r="AM13" s="446" t="s">
        <v>126</v>
      </c>
      <c r="AN13" s="447"/>
      <c r="AO13" s="447"/>
      <c r="AP13" s="447"/>
      <c r="AQ13" s="447"/>
      <c r="AR13" s="447"/>
      <c r="AS13" s="447"/>
      <c r="AT13" s="448"/>
      <c r="AU13" s="449" t="s">
        <v>127</v>
      </c>
      <c r="AV13" s="450"/>
      <c r="AW13" s="450"/>
      <c r="AX13" s="450"/>
      <c r="AY13" s="451" t="s">
        <v>128</v>
      </c>
      <c r="AZ13" s="452"/>
      <c r="BA13" s="452"/>
      <c r="BB13" s="452"/>
      <c r="BC13" s="452"/>
      <c r="BD13" s="452"/>
      <c r="BE13" s="452"/>
      <c r="BF13" s="452"/>
      <c r="BG13" s="452"/>
      <c r="BH13" s="452"/>
      <c r="BI13" s="452"/>
      <c r="BJ13" s="452"/>
      <c r="BK13" s="452"/>
      <c r="BL13" s="452"/>
      <c r="BM13" s="453"/>
      <c r="BN13" s="417">
        <v>-194944</v>
      </c>
      <c r="BO13" s="418"/>
      <c r="BP13" s="418"/>
      <c r="BQ13" s="418"/>
      <c r="BR13" s="418"/>
      <c r="BS13" s="418"/>
      <c r="BT13" s="418"/>
      <c r="BU13" s="419"/>
      <c r="BV13" s="417">
        <v>-18203</v>
      </c>
      <c r="BW13" s="418"/>
      <c r="BX13" s="418"/>
      <c r="BY13" s="418"/>
      <c r="BZ13" s="418"/>
      <c r="CA13" s="418"/>
      <c r="CB13" s="418"/>
      <c r="CC13" s="419"/>
      <c r="CD13" s="420" t="s">
        <v>129</v>
      </c>
      <c r="CE13" s="421"/>
      <c r="CF13" s="421"/>
      <c r="CG13" s="421"/>
      <c r="CH13" s="421"/>
      <c r="CI13" s="421"/>
      <c r="CJ13" s="421"/>
      <c r="CK13" s="421"/>
      <c r="CL13" s="421"/>
      <c r="CM13" s="421"/>
      <c r="CN13" s="421"/>
      <c r="CO13" s="421"/>
      <c r="CP13" s="421"/>
      <c r="CQ13" s="421"/>
      <c r="CR13" s="421"/>
      <c r="CS13" s="422"/>
      <c r="CT13" s="414">
        <v>6.7</v>
      </c>
      <c r="CU13" s="415"/>
      <c r="CV13" s="415"/>
      <c r="CW13" s="415"/>
      <c r="CX13" s="415"/>
      <c r="CY13" s="415"/>
      <c r="CZ13" s="415"/>
      <c r="DA13" s="416"/>
      <c r="DB13" s="414">
        <v>7</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130</v>
      </c>
      <c r="M14" s="496"/>
      <c r="N14" s="496"/>
      <c r="O14" s="496"/>
      <c r="P14" s="496"/>
      <c r="Q14" s="497"/>
      <c r="R14" s="498">
        <v>4342</v>
      </c>
      <c r="S14" s="499"/>
      <c r="T14" s="499"/>
      <c r="U14" s="499"/>
      <c r="V14" s="500"/>
      <c r="W14" s="407"/>
      <c r="X14" s="408"/>
      <c r="Y14" s="408"/>
      <c r="Z14" s="408"/>
      <c r="AA14" s="408"/>
      <c r="AB14" s="397"/>
      <c r="AC14" s="501">
        <v>12.7</v>
      </c>
      <c r="AD14" s="502"/>
      <c r="AE14" s="502"/>
      <c r="AF14" s="502"/>
      <c r="AG14" s="503"/>
      <c r="AH14" s="501">
        <v>12.9</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131</v>
      </c>
      <c r="CE14" s="510"/>
      <c r="CF14" s="510"/>
      <c r="CG14" s="510"/>
      <c r="CH14" s="510"/>
      <c r="CI14" s="510"/>
      <c r="CJ14" s="510"/>
      <c r="CK14" s="510"/>
      <c r="CL14" s="510"/>
      <c r="CM14" s="510"/>
      <c r="CN14" s="510"/>
      <c r="CO14" s="510"/>
      <c r="CP14" s="510"/>
      <c r="CQ14" s="510"/>
      <c r="CR14" s="510"/>
      <c r="CS14" s="511"/>
      <c r="CT14" s="512" t="s">
        <v>122</v>
      </c>
      <c r="CU14" s="513"/>
      <c r="CV14" s="513"/>
      <c r="CW14" s="513"/>
      <c r="CX14" s="513"/>
      <c r="CY14" s="513"/>
      <c r="CZ14" s="513"/>
      <c r="DA14" s="514"/>
      <c r="DB14" s="512" t="s">
        <v>122</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124</v>
      </c>
      <c r="N15" s="506"/>
      <c r="O15" s="506"/>
      <c r="P15" s="506"/>
      <c r="Q15" s="507"/>
      <c r="R15" s="498">
        <v>4322</v>
      </c>
      <c r="S15" s="499"/>
      <c r="T15" s="499"/>
      <c r="U15" s="499"/>
      <c r="V15" s="500"/>
      <c r="W15" s="433" t="s">
        <v>132</v>
      </c>
      <c r="X15" s="434"/>
      <c r="Y15" s="434"/>
      <c r="Z15" s="434"/>
      <c r="AA15" s="434"/>
      <c r="AB15" s="424"/>
      <c r="AC15" s="468">
        <v>375</v>
      </c>
      <c r="AD15" s="469"/>
      <c r="AE15" s="469"/>
      <c r="AF15" s="469"/>
      <c r="AG15" s="508"/>
      <c r="AH15" s="468">
        <v>392</v>
      </c>
      <c r="AI15" s="469"/>
      <c r="AJ15" s="469"/>
      <c r="AK15" s="469"/>
      <c r="AL15" s="470"/>
      <c r="AM15" s="446"/>
      <c r="AN15" s="447"/>
      <c r="AO15" s="447"/>
      <c r="AP15" s="447"/>
      <c r="AQ15" s="447"/>
      <c r="AR15" s="447"/>
      <c r="AS15" s="447"/>
      <c r="AT15" s="448"/>
      <c r="AU15" s="449"/>
      <c r="AV15" s="450"/>
      <c r="AW15" s="450"/>
      <c r="AX15" s="450"/>
      <c r="AY15" s="377" t="s">
        <v>133</v>
      </c>
      <c r="AZ15" s="378"/>
      <c r="BA15" s="378"/>
      <c r="BB15" s="378"/>
      <c r="BC15" s="378"/>
      <c r="BD15" s="378"/>
      <c r="BE15" s="378"/>
      <c r="BF15" s="378"/>
      <c r="BG15" s="378"/>
      <c r="BH15" s="378"/>
      <c r="BI15" s="378"/>
      <c r="BJ15" s="378"/>
      <c r="BK15" s="378"/>
      <c r="BL15" s="378"/>
      <c r="BM15" s="379"/>
      <c r="BN15" s="380">
        <v>420555</v>
      </c>
      <c r="BO15" s="381"/>
      <c r="BP15" s="381"/>
      <c r="BQ15" s="381"/>
      <c r="BR15" s="381"/>
      <c r="BS15" s="381"/>
      <c r="BT15" s="381"/>
      <c r="BU15" s="382"/>
      <c r="BV15" s="380">
        <v>422323</v>
      </c>
      <c r="BW15" s="381"/>
      <c r="BX15" s="381"/>
      <c r="BY15" s="381"/>
      <c r="BZ15" s="381"/>
      <c r="CA15" s="381"/>
      <c r="CB15" s="381"/>
      <c r="CC15" s="382"/>
      <c r="CD15" s="515" t="s">
        <v>134</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135</v>
      </c>
      <c r="M16" s="526"/>
      <c r="N16" s="526"/>
      <c r="O16" s="526"/>
      <c r="P16" s="526"/>
      <c r="Q16" s="527"/>
      <c r="R16" s="518" t="s">
        <v>136</v>
      </c>
      <c r="S16" s="519"/>
      <c r="T16" s="519"/>
      <c r="U16" s="519"/>
      <c r="V16" s="520"/>
      <c r="W16" s="407"/>
      <c r="X16" s="408"/>
      <c r="Y16" s="408"/>
      <c r="Z16" s="408"/>
      <c r="AA16" s="408"/>
      <c r="AB16" s="397"/>
      <c r="AC16" s="501">
        <v>22.2</v>
      </c>
      <c r="AD16" s="502"/>
      <c r="AE16" s="502"/>
      <c r="AF16" s="502"/>
      <c r="AG16" s="503"/>
      <c r="AH16" s="501">
        <v>20.5</v>
      </c>
      <c r="AI16" s="502"/>
      <c r="AJ16" s="502"/>
      <c r="AK16" s="502"/>
      <c r="AL16" s="504"/>
      <c r="AM16" s="446"/>
      <c r="AN16" s="447"/>
      <c r="AO16" s="447"/>
      <c r="AP16" s="447"/>
      <c r="AQ16" s="447"/>
      <c r="AR16" s="447"/>
      <c r="AS16" s="447"/>
      <c r="AT16" s="448"/>
      <c r="AU16" s="449"/>
      <c r="AV16" s="450"/>
      <c r="AW16" s="450"/>
      <c r="AX16" s="450"/>
      <c r="AY16" s="451" t="s">
        <v>137</v>
      </c>
      <c r="AZ16" s="452"/>
      <c r="BA16" s="452"/>
      <c r="BB16" s="452"/>
      <c r="BC16" s="452"/>
      <c r="BD16" s="452"/>
      <c r="BE16" s="452"/>
      <c r="BF16" s="452"/>
      <c r="BG16" s="452"/>
      <c r="BH16" s="452"/>
      <c r="BI16" s="452"/>
      <c r="BJ16" s="452"/>
      <c r="BK16" s="452"/>
      <c r="BL16" s="452"/>
      <c r="BM16" s="453"/>
      <c r="BN16" s="417">
        <v>2224771</v>
      </c>
      <c r="BO16" s="418"/>
      <c r="BP16" s="418"/>
      <c r="BQ16" s="418"/>
      <c r="BR16" s="418"/>
      <c r="BS16" s="418"/>
      <c r="BT16" s="418"/>
      <c r="BU16" s="419"/>
      <c r="BV16" s="417">
        <v>2249885</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138</v>
      </c>
      <c r="N17" s="522"/>
      <c r="O17" s="522"/>
      <c r="P17" s="522"/>
      <c r="Q17" s="523"/>
      <c r="R17" s="518" t="s">
        <v>139</v>
      </c>
      <c r="S17" s="519"/>
      <c r="T17" s="519"/>
      <c r="U17" s="519"/>
      <c r="V17" s="520"/>
      <c r="W17" s="433" t="s">
        <v>140</v>
      </c>
      <c r="X17" s="434"/>
      <c r="Y17" s="434"/>
      <c r="Z17" s="434"/>
      <c r="AA17" s="434"/>
      <c r="AB17" s="424"/>
      <c r="AC17" s="468">
        <v>1099</v>
      </c>
      <c r="AD17" s="469"/>
      <c r="AE17" s="469"/>
      <c r="AF17" s="469"/>
      <c r="AG17" s="508"/>
      <c r="AH17" s="468">
        <v>1276</v>
      </c>
      <c r="AI17" s="469"/>
      <c r="AJ17" s="469"/>
      <c r="AK17" s="469"/>
      <c r="AL17" s="470"/>
      <c r="AM17" s="446"/>
      <c r="AN17" s="447"/>
      <c r="AO17" s="447"/>
      <c r="AP17" s="447"/>
      <c r="AQ17" s="447"/>
      <c r="AR17" s="447"/>
      <c r="AS17" s="447"/>
      <c r="AT17" s="448"/>
      <c r="AU17" s="449"/>
      <c r="AV17" s="450"/>
      <c r="AW17" s="450"/>
      <c r="AX17" s="450"/>
      <c r="AY17" s="451" t="s">
        <v>141</v>
      </c>
      <c r="AZ17" s="452"/>
      <c r="BA17" s="452"/>
      <c r="BB17" s="452"/>
      <c r="BC17" s="452"/>
      <c r="BD17" s="452"/>
      <c r="BE17" s="452"/>
      <c r="BF17" s="452"/>
      <c r="BG17" s="452"/>
      <c r="BH17" s="452"/>
      <c r="BI17" s="452"/>
      <c r="BJ17" s="452"/>
      <c r="BK17" s="452"/>
      <c r="BL17" s="452"/>
      <c r="BM17" s="453"/>
      <c r="BN17" s="417">
        <v>530919</v>
      </c>
      <c r="BO17" s="418"/>
      <c r="BP17" s="418"/>
      <c r="BQ17" s="418"/>
      <c r="BR17" s="418"/>
      <c r="BS17" s="418"/>
      <c r="BT17" s="418"/>
      <c r="BU17" s="419"/>
      <c r="BV17" s="417">
        <v>533625</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142</v>
      </c>
      <c r="C18" s="460"/>
      <c r="D18" s="460"/>
      <c r="E18" s="529"/>
      <c r="F18" s="529"/>
      <c r="G18" s="529"/>
      <c r="H18" s="529"/>
      <c r="I18" s="529"/>
      <c r="J18" s="529"/>
      <c r="K18" s="529"/>
      <c r="L18" s="530">
        <v>174.46</v>
      </c>
      <c r="M18" s="530"/>
      <c r="N18" s="530"/>
      <c r="O18" s="530"/>
      <c r="P18" s="530"/>
      <c r="Q18" s="530"/>
      <c r="R18" s="531"/>
      <c r="S18" s="531"/>
      <c r="T18" s="531"/>
      <c r="U18" s="531"/>
      <c r="V18" s="532"/>
      <c r="W18" s="435"/>
      <c r="X18" s="436"/>
      <c r="Y18" s="436"/>
      <c r="Z18" s="436"/>
      <c r="AA18" s="436"/>
      <c r="AB18" s="427"/>
      <c r="AC18" s="533">
        <v>65.099999999999994</v>
      </c>
      <c r="AD18" s="534"/>
      <c r="AE18" s="534"/>
      <c r="AF18" s="534"/>
      <c r="AG18" s="535"/>
      <c r="AH18" s="533">
        <v>66.599999999999994</v>
      </c>
      <c r="AI18" s="534"/>
      <c r="AJ18" s="534"/>
      <c r="AK18" s="534"/>
      <c r="AL18" s="536"/>
      <c r="AM18" s="446"/>
      <c r="AN18" s="447"/>
      <c r="AO18" s="447"/>
      <c r="AP18" s="447"/>
      <c r="AQ18" s="447"/>
      <c r="AR18" s="447"/>
      <c r="AS18" s="447"/>
      <c r="AT18" s="448"/>
      <c r="AU18" s="449"/>
      <c r="AV18" s="450"/>
      <c r="AW18" s="450"/>
      <c r="AX18" s="450"/>
      <c r="AY18" s="451" t="s">
        <v>143</v>
      </c>
      <c r="AZ18" s="452"/>
      <c r="BA18" s="452"/>
      <c r="BB18" s="452"/>
      <c r="BC18" s="452"/>
      <c r="BD18" s="452"/>
      <c r="BE18" s="452"/>
      <c r="BF18" s="452"/>
      <c r="BG18" s="452"/>
      <c r="BH18" s="452"/>
      <c r="BI18" s="452"/>
      <c r="BJ18" s="452"/>
      <c r="BK18" s="452"/>
      <c r="BL18" s="452"/>
      <c r="BM18" s="453"/>
      <c r="BN18" s="417">
        <v>2192311</v>
      </c>
      <c r="BO18" s="418"/>
      <c r="BP18" s="418"/>
      <c r="BQ18" s="418"/>
      <c r="BR18" s="418"/>
      <c r="BS18" s="418"/>
      <c r="BT18" s="418"/>
      <c r="BU18" s="419"/>
      <c r="BV18" s="417">
        <v>2209752</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144</v>
      </c>
      <c r="C19" s="460"/>
      <c r="D19" s="460"/>
      <c r="E19" s="529"/>
      <c r="F19" s="529"/>
      <c r="G19" s="529"/>
      <c r="H19" s="529"/>
      <c r="I19" s="529"/>
      <c r="J19" s="529"/>
      <c r="K19" s="529"/>
      <c r="L19" s="537">
        <v>24</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145</v>
      </c>
      <c r="AZ19" s="452"/>
      <c r="BA19" s="452"/>
      <c r="BB19" s="452"/>
      <c r="BC19" s="452"/>
      <c r="BD19" s="452"/>
      <c r="BE19" s="452"/>
      <c r="BF19" s="452"/>
      <c r="BG19" s="452"/>
      <c r="BH19" s="452"/>
      <c r="BI19" s="452"/>
      <c r="BJ19" s="452"/>
      <c r="BK19" s="452"/>
      <c r="BL19" s="452"/>
      <c r="BM19" s="453"/>
      <c r="BN19" s="417">
        <v>3026146</v>
      </c>
      <c r="BO19" s="418"/>
      <c r="BP19" s="418"/>
      <c r="BQ19" s="418"/>
      <c r="BR19" s="418"/>
      <c r="BS19" s="418"/>
      <c r="BT19" s="418"/>
      <c r="BU19" s="419"/>
      <c r="BV19" s="417">
        <v>2968433</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146</v>
      </c>
      <c r="C20" s="460"/>
      <c r="D20" s="460"/>
      <c r="E20" s="529"/>
      <c r="F20" s="529"/>
      <c r="G20" s="529"/>
      <c r="H20" s="529"/>
      <c r="I20" s="529"/>
      <c r="J20" s="529"/>
      <c r="K20" s="529"/>
      <c r="L20" s="537">
        <v>1927</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147</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148</v>
      </c>
      <c r="C22" s="548"/>
      <c r="D22" s="549"/>
      <c r="E22" s="429" t="s">
        <v>1</v>
      </c>
      <c r="F22" s="434"/>
      <c r="G22" s="434"/>
      <c r="H22" s="434"/>
      <c r="I22" s="434"/>
      <c r="J22" s="434"/>
      <c r="K22" s="424"/>
      <c r="L22" s="429" t="s">
        <v>149</v>
      </c>
      <c r="M22" s="434"/>
      <c r="N22" s="434"/>
      <c r="O22" s="434"/>
      <c r="P22" s="424"/>
      <c r="Q22" s="556" t="s">
        <v>150</v>
      </c>
      <c r="R22" s="557"/>
      <c r="S22" s="557"/>
      <c r="T22" s="557"/>
      <c r="U22" s="557"/>
      <c r="V22" s="558"/>
      <c r="W22" s="562" t="s">
        <v>151</v>
      </c>
      <c r="X22" s="548"/>
      <c r="Y22" s="549"/>
      <c r="Z22" s="429" t="s">
        <v>1</v>
      </c>
      <c r="AA22" s="434"/>
      <c r="AB22" s="434"/>
      <c r="AC22" s="434"/>
      <c r="AD22" s="434"/>
      <c r="AE22" s="434"/>
      <c r="AF22" s="434"/>
      <c r="AG22" s="424"/>
      <c r="AH22" s="575" t="s">
        <v>152</v>
      </c>
      <c r="AI22" s="434"/>
      <c r="AJ22" s="434"/>
      <c r="AK22" s="434"/>
      <c r="AL22" s="424"/>
      <c r="AM22" s="575" t="s">
        <v>153</v>
      </c>
      <c r="AN22" s="576"/>
      <c r="AO22" s="576"/>
      <c r="AP22" s="576"/>
      <c r="AQ22" s="576"/>
      <c r="AR22" s="577"/>
      <c r="AS22" s="556" t="s">
        <v>150</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154</v>
      </c>
      <c r="AZ23" s="378"/>
      <c r="BA23" s="378"/>
      <c r="BB23" s="378"/>
      <c r="BC23" s="378"/>
      <c r="BD23" s="378"/>
      <c r="BE23" s="378"/>
      <c r="BF23" s="378"/>
      <c r="BG23" s="378"/>
      <c r="BH23" s="378"/>
      <c r="BI23" s="378"/>
      <c r="BJ23" s="378"/>
      <c r="BK23" s="378"/>
      <c r="BL23" s="378"/>
      <c r="BM23" s="379"/>
      <c r="BN23" s="417">
        <v>5018996</v>
      </c>
      <c r="BO23" s="418"/>
      <c r="BP23" s="418"/>
      <c r="BQ23" s="418"/>
      <c r="BR23" s="418"/>
      <c r="BS23" s="418"/>
      <c r="BT23" s="418"/>
      <c r="BU23" s="419"/>
      <c r="BV23" s="417">
        <v>4819756</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155</v>
      </c>
      <c r="F24" s="447"/>
      <c r="G24" s="447"/>
      <c r="H24" s="447"/>
      <c r="I24" s="447"/>
      <c r="J24" s="447"/>
      <c r="K24" s="448"/>
      <c r="L24" s="468">
        <v>1</v>
      </c>
      <c r="M24" s="469"/>
      <c r="N24" s="469"/>
      <c r="O24" s="469"/>
      <c r="P24" s="508"/>
      <c r="Q24" s="468">
        <v>6000</v>
      </c>
      <c r="R24" s="469"/>
      <c r="S24" s="469"/>
      <c r="T24" s="469"/>
      <c r="U24" s="469"/>
      <c r="V24" s="508"/>
      <c r="W24" s="563"/>
      <c r="X24" s="551"/>
      <c r="Y24" s="552"/>
      <c r="Z24" s="467" t="s">
        <v>156</v>
      </c>
      <c r="AA24" s="447"/>
      <c r="AB24" s="447"/>
      <c r="AC24" s="447"/>
      <c r="AD24" s="447"/>
      <c r="AE24" s="447"/>
      <c r="AF24" s="447"/>
      <c r="AG24" s="448"/>
      <c r="AH24" s="468">
        <v>73</v>
      </c>
      <c r="AI24" s="469"/>
      <c r="AJ24" s="469"/>
      <c r="AK24" s="469"/>
      <c r="AL24" s="508"/>
      <c r="AM24" s="468">
        <v>217248</v>
      </c>
      <c r="AN24" s="469"/>
      <c r="AO24" s="469"/>
      <c r="AP24" s="469"/>
      <c r="AQ24" s="469"/>
      <c r="AR24" s="508"/>
      <c r="AS24" s="468">
        <v>2976</v>
      </c>
      <c r="AT24" s="469"/>
      <c r="AU24" s="469"/>
      <c r="AV24" s="469"/>
      <c r="AW24" s="469"/>
      <c r="AX24" s="470"/>
      <c r="AY24" s="583" t="s">
        <v>157</v>
      </c>
      <c r="AZ24" s="584"/>
      <c r="BA24" s="584"/>
      <c r="BB24" s="584"/>
      <c r="BC24" s="584"/>
      <c r="BD24" s="584"/>
      <c r="BE24" s="584"/>
      <c r="BF24" s="584"/>
      <c r="BG24" s="584"/>
      <c r="BH24" s="584"/>
      <c r="BI24" s="584"/>
      <c r="BJ24" s="584"/>
      <c r="BK24" s="584"/>
      <c r="BL24" s="584"/>
      <c r="BM24" s="585"/>
      <c r="BN24" s="417">
        <v>4966860</v>
      </c>
      <c r="BO24" s="418"/>
      <c r="BP24" s="418"/>
      <c r="BQ24" s="418"/>
      <c r="BR24" s="418"/>
      <c r="BS24" s="418"/>
      <c r="BT24" s="418"/>
      <c r="BU24" s="419"/>
      <c r="BV24" s="417">
        <v>4735185</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158</v>
      </c>
      <c r="F25" s="447"/>
      <c r="G25" s="447"/>
      <c r="H25" s="447"/>
      <c r="I25" s="447"/>
      <c r="J25" s="447"/>
      <c r="K25" s="448"/>
      <c r="L25" s="468">
        <v>1</v>
      </c>
      <c r="M25" s="469"/>
      <c r="N25" s="469"/>
      <c r="O25" s="469"/>
      <c r="P25" s="508"/>
      <c r="Q25" s="468">
        <v>4850</v>
      </c>
      <c r="R25" s="469"/>
      <c r="S25" s="469"/>
      <c r="T25" s="469"/>
      <c r="U25" s="469"/>
      <c r="V25" s="508"/>
      <c r="W25" s="563"/>
      <c r="X25" s="551"/>
      <c r="Y25" s="552"/>
      <c r="Z25" s="467" t="s">
        <v>159</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160</v>
      </c>
      <c r="AZ25" s="378"/>
      <c r="BA25" s="378"/>
      <c r="BB25" s="378"/>
      <c r="BC25" s="378"/>
      <c r="BD25" s="378"/>
      <c r="BE25" s="378"/>
      <c r="BF25" s="378"/>
      <c r="BG25" s="378"/>
      <c r="BH25" s="378"/>
      <c r="BI25" s="378"/>
      <c r="BJ25" s="378"/>
      <c r="BK25" s="378"/>
      <c r="BL25" s="378"/>
      <c r="BM25" s="379"/>
      <c r="BN25" s="380">
        <v>36062</v>
      </c>
      <c r="BO25" s="381"/>
      <c r="BP25" s="381"/>
      <c r="BQ25" s="381"/>
      <c r="BR25" s="381"/>
      <c r="BS25" s="381"/>
      <c r="BT25" s="381"/>
      <c r="BU25" s="382"/>
      <c r="BV25" s="380">
        <v>58382</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161</v>
      </c>
      <c r="F26" s="447"/>
      <c r="G26" s="447"/>
      <c r="H26" s="447"/>
      <c r="I26" s="447"/>
      <c r="J26" s="447"/>
      <c r="K26" s="448"/>
      <c r="L26" s="468">
        <v>1</v>
      </c>
      <c r="M26" s="469"/>
      <c r="N26" s="469"/>
      <c r="O26" s="469"/>
      <c r="P26" s="508"/>
      <c r="Q26" s="468">
        <v>4500</v>
      </c>
      <c r="R26" s="469"/>
      <c r="S26" s="469"/>
      <c r="T26" s="469"/>
      <c r="U26" s="469"/>
      <c r="V26" s="508"/>
      <c r="W26" s="563"/>
      <c r="X26" s="551"/>
      <c r="Y26" s="552"/>
      <c r="Z26" s="467" t="s">
        <v>162</v>
      </c>
      <c r="AA26" s="573"/>
      <c r="AB26" s="573"/>
      <c r="AC26" s="573"/>
      <c r="AD26" s="573"/>
      <c r="AE26" s="573"/>
      <c r="AF26" s="573"/>
      <c r="AG26" s="574"/>
      <c r="AH26" s="468">
        <v>3</v>
      </c>
      <c r="AI26" s="469"/>
      <c r="AJ26" s="469"/>
      <c r="AK26" s="469"/>
      <c r="AL26" s="508"/>
      <c r="AM26" s="468">
        <v>9333</v>
      </c>
      <c r="AN26" s="469"/>
      <c r="AO26" s="469"/>
      <c r="AP26" s="469"/>
      <c r="AQ26" s="469"/>
      <c r="AR26" s="508"/>
      <c r="AS26" s="468">
        <v>3111</v>
      </c>
      <c r="AT26" s="469"/>
      <c r="AU26" s="469"/>
      <c r="AV26" s="469"/>
      <c r="AW26" s="469"/>
      <c r="AX26" s="470"/>
      <c r="AY26" s="420" t="s">
        <v>163</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164</v>
      </c>
      <c r="F27" s="447"/>
      <c r="G27" s="447"/>
      <c r="H27" s="447"/>
      <c r="I27" s="447"/>
      <c r="J27" s="447"/>
      <c r="K27" s="448"/>
      <c r="L27" s="468">
        <v>1</v>
      </c>
      <c r="M27" s="469"/>
      <c r="N27" s="469"/>
      <c r="O27" s="469"/>
      <c r="P27" s="508"/>
      <c r="Q27" s="468">
        <v>2800</v>
      </c>
      <c r="R27" s="469"/>
      <c r="S27" s="469"/>
      <c r="T27" s="469"/>
      <c r="U27" s="469"/>
      <c r="V27" s="508"/>
      <c r="W27" s="563"/>
      <c r="X27" s="551"/>
      <c r="Y27" s="552"/>
      <c r="Z27" s="467" t="s">
        <v>165</v>
      </c>
      <c r="AA27" s="447"/>
      <c r="AB27" s="447"/>
      <c r="AC27" s="447"/>
      <c r="AD27" s="447"/>
      <c r="AE27" s="447"/>
      <c r="AF27" s="447"/>
      <c r="AG27" s="448"/>
      <c r="AH27" s="468" t="s">
        <v>122</v>
      </c>
      <c r="AI27" s="469"/>
      <c r="AJ27" s="469"/>
      <c r="AK27" s="469"/>
      <c r="AL27" s="508"/>
      <c r="AM27" s="468" t="s">
        <v>122</v>
      </c>
      <c r="AN27" s="469"/>
      <c r="AO27" s="469"/>
      <c r="AP27" s="469"/>
      <c r="AQ27" s="469"/>
      <c r="AR27" s="508"/>
      <c r="AS27" s="468" t="s">
        <v>122</v>
      </c>
      <c r="AT27" s="469"/>
      <c r="AU27" s="469"/>
      <c r="AV27" s="469"/>
      <c r="AW27" s="469"/>
      <c r="AX27" s="470"/>
      <c r="AY27" s="509" t="s">
        <v>166</v>
      </c>
      <c r="AZ27" s="510"/>
      <c r="BA27" s="510"/>
      <c r="BB27" s="510"/>
      <c r="BC27" s="510"/>
      <c r="BD27" s="510"/>
      <c r="BE27" s="510"/>
      <c r="BF27" s="510"/>
      <c r="BG27" s="510"/>
      <c r="BH27" s="510"/>
      <c r="BI27" s="510"/>
      <c r="BJ27" s="510"/>
      <c r="BK27" s="510"/>
      <c r="BL27" s="510"/>
      <c r="BM27" s="511"/>
      <c r="BN27" s="586">
        <v>105638</v>
      </c>
      <c r="BO27" s="587"/>
      <c r="BP27" s="587"/>
      <c r="BQ27" s="587"/>
      <c r="BR27" s="587"/>
      <c r="BS27" s="587"/>
      <c r="BT27" s="587"/>
      <c r="BU27" s="588"/>
      <c r="BV27" s="586">
        <v>14710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167</v>
      </c>
      <c r="F28" s="447"/>
      <c r="G28" s="447"/>
      <c r="H28" s="447"/>
      <c r="I28" s="447"/>
      <c r="J28" s="447"/>
      <c r="K28" s="448"/>
      <c r="L28" s="468">
        <v>1</v>
      </c>
      <c r="M28" s="469"/>
      <c r="N28" s="469"/>
      <c r="O28" s="469"/>
      <c r="P28" s="508"/>
      <c r="Q28" s="468">
        <v>2200</v>
      </c>
      <c r="R28" s="469"/>
      <c r="S28" s="469"/>
      <c r="T28" s="469"/>
      <c r="U28" s="469"/>
      <c r="V28" s="508"/>
      <c r="W28" s="563"/>
      <c r="X28" s="551"/>
      <c r="Y28" s="552"/>
      <c r="Z28" s="467" t="s">
        <v>168</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169</v>
      </c>
      <c r="AZ28" s="590"/>
      <c r="BA28" s="590"/>
      <c r="BB28" s="591"/>
      <c r="BC28" s="377" t="s">
        <v>170</v>
      </c>
      <c r="BD28" s="378"/>
      <c r="BE28" s="378"/>
      <c r="BF28" s="378"/>
      <c r="BG28" s="378"/>
      <c r="BH28" s="378"/>
      <c r="BI28" s="378"/>
      <c r="BJ28" s="378"/>
      <c r="BK28" s="378"/>
      <c r="BL28" s="378"/>
      <c r="BM28" s="379"/>
      <c r="BN28" s="380">
        <v>1666668</v>
      </c>
      <c r="BO28" s="381"/>
      <c r="BP28" s="381"/>
      <c r="BQ28" s="381"/>
      <c r="BR28" s="381"/>
      <c r="BS28" s="381"/>
      <c r="BT28" s="381"/>
      <c r="BU28" s="382"/>
      <c r="BV28" s="380">
        <v>1811668</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171</v>
      </c>
      <c r="F29" s="447"/>
      <c r="G29" s="447"/>
      <c r="H29" s="447"/>
      <c r="I29" s="447"/>
      <c r="J29" s="447"/>
      <c r="K29" s="448"/>
      <c r="L29" s="468">
        <v>8</v>
      </c>
      <c r="M29" s="469"/>
      <c r="N29" s="469"/>
      <c r="O29" s="469"/>
      <c r="P29" s="508"/>
      <c r="Q29" s="468">
        <v>2000</v>
      </c>
      <c r="R29" s="469"/>
      <c r="S29" s="469"/>
      <c r="T29" s="469"/>
      <c r="U29" s="469"/>
      <c r="V29" s="508"/>
      <c r="W29" s="564"/>
      <c r="X29" s="565"/>
      <c r="Y29" s="566"/>
      <c r="Z29" s="467" t="s">
        <v>172</v>
      </c>
      <c r="AA29" s="447"/>
      <c r="AB29" s="447"/>
      <c r="AC29" s="447"/>
      <c r="AD29" s="447"/>
      <c r="AE29" s="447"/>
      <c r="AF29" s="447"/>
      <c r="AG29" s="448"/>
      <c r="AH29" s="468">
        <v>73</v>
      </c>
      <c r="AI29" s="469"/>
      <c r="AJ29" s="469"/>
      <c r="AK29" s="469"/>
      <c r="AL29" s="508"/>
      <c r="AM29" s="468">
        <v>217248</v>
      </c>
      <c r="AN29" s="469"/>
      <c r="AO29" s="469"/>
      <c r="AP29" s="469"/>
      <c r="AQ29" s="469"/>
      <c r="AR29" s="508"/>
      <c r="AS29" s="468">
        <v>2976</v>
      </c>
      <c r="AT29" s="469"/>
      <c r="AU29" s="469"/>
      <c r="AV29" s="469"/>
      <c r="AW29" s="469"/>
      <c r="AX29" s="470"/>
      <c r="AY29" s="592"/>
      <c r="AZ29" s="593"/>
      <c r="BA29" s="593"/>
      <c r="BB29" s="594"/>
      <c r="BC29" s="451" t="s">
        <v>173</v>
      </c>
      <c r="BD29" s="452"/>
      <c r="BE29" s="452"/>
      <c r="BF29" s="452"/>
      <c r="BG29" s="452"/>
      <c r="BH29" s="452"/>
      <c r="BI29" s="452"/>
      <c r="BJ29" s="452"/>
      <c r="BK29" s="452"/>
      <c r="BL29" s="452"/>
      <c r="BM29" s="453"/>
      <c r="BN29" s="417">
        <v>43103</v>
      </c>
      <c r="BO29" s="418"/>
      <c r="BP29" s="418"/>
      <c r="BQ29" s="418"/>
      <c r="BR29" s="418"/>
      <c r="BS29" s="418"/>
      <c r="BT29" s="418"/>
      <c r="BU29" s="419"/>
      <c r="BV29" s="417">
        <v>43103</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174</v>
      </c>
      <c r="X30" s="571"/>
      <c r="Y30" s="571"/>
      <c r="Z30" s="571"/>
      <c r="AA30" s="571"/>
      <c r="AB30" s="571"/>
      <c r="AC30" s="571"/>
      <c r="AD30" s="571"/>
      <c r="AE30" s="571"/>
      <c r="AF30" s="571"/>
      <c r="AG30" s="572"/>
      <c r="AH30" s="533">
        <v>96.6</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175</v>
      </c>
      <c r="BD30" s="584"/>
      <c r="BE30" s="584"/>
      <c r="BF30" s="584"/>
      <c r="BG30" s="584"/>
      <c r="BH30" s="584"/>
      <c r="BI30" s="584"/>
      <c r="BJ30" s="584"/>
      <c r="BK30" s="584"/>
      <c r="BL30" s="584"/>
      <c r="BM30" s="585"/>
      <c r="BN30" s="586">
        <v>1456515</v>
      </c>
      <c r="BO30" s="587"/>
      <c r="BP30" s="587"/>
      <c r="BQ30" s="587"/>
      <c r="BR30" s="587"/>
      <c r="BS30" s="587"/>
      <c r="BT30" s="587"/>
      <c r="BU30" s="588"/>
      <c r="BV30" s="586">
        <v>1462515</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176</v>
      </c>
      <c r="D32" s="167"/>
      <c r="E32" s="167"/>
      <c r="F32" s="164"/>
      <c r="G32" s="164"/>
      <c r="H32" s="164"/>
      <c r="I32" s="164"/>
      <c r="J32" s="164"/>
      <c r="K32" s="164"/>
      <c r="L32" s="164"/>
      <c r="M32" s="164"/>
      <c r="N32" s="164"/>
      <c r="O32" s="164"/>
      <c r="P32" s="164"/>
      <c r="Q32" s="164"/>
      <c r="R32" s="164"/>
      <c r="S32" s="164"/>
      <c r="T32" s="164"/>
      <c r="U32" s="164" t="s">
        <v>177</v>
      </c>
      <c r="V32" s="164"/>
      <c r="W32" s="164"/>
      <c r="X32" s="164"/>
      <c r="Y32" s="164"/>
      <c r="Z32" s="164"/>
      <c r="AA32" s="164"/>
      <c r="AB32" s="164"/>
      <c r="AC32" s="164"/>
      <c r="AD32" s="164"/>
      <c r="AE32" s="164"/>
      <c r="AF32" s="164"/>
      <c r="AG32" s="164"/>
      <c r="AH32" s="164"/>
      <c r="AI32" s="164"/>
      <c r="AJ32" s="164"/>
      <c r="AK32" s="164"/>
      <c r="AL32" s="164"/>
      <c r="AM32" s="168" t="s">
        <v>178</v>
      </c>
      <c r="AN32" s="164"/>
      <c r="AO32" s="164"/>
      <c r="AP32" s="164"/>
      <c r="AQ32" s="164"/>
      <c r="AR32" s="164"/>
      <c r="AS32" s="168"/>
      <c r="AT32" s="168"/>
      <c r="AU32" s="168"/>
      <c r="AV32" s="168"/>
      <c r="AW32" s="168"/>
      <c r="AX32" s="168"/>
      <c r="AY32" s="168"/>
      <c r="AZ32" s="168"/>
      <c r="BA32" s="168"/>
      <c r="BB32" s="164"/>
      <c r="BC32" s="168"/>
      <c r="BD32" s="164"/>
      <c r="BE32" s="168" t="s">
        <v>179</v>
      </c>
      <c r="BF32" s="164"/>
      <c r="BG32" s="164"/>
      <c r="BH32" s="164"/>
      <c r="BI32" s="164"/>
      <c r="BJ32" s="168"/>
      <c r="BK32" s="168"/>
      <c r="BL32" s="168"/>
      <c r="BM32" s="168"/>
      <c r="BN32" s="168"/>
      <c r="BO32" s="168"/>
      <c r="BP32" s="168"/>
      <c r="BQ32" s="168"/>
      <c r="BR32" s="164"/>
      <c r="BS32" s="164"/>
      <c r="BT32" s="164"/>
      <c r="BU32" s="164"/>
      <c r="BV32" s="164"/>
      <c r="BW32" s="164" t="s">
        <v>180</v>
      </c>
      <c r="BX32" s="164"/>
      <c r="BY32" s="164"/>
      <c r="BZ32" s="164"/>
      <c r="CA32" s="164"/>
      <c r="CB32" s="168"/>
      <c r="CC32" s="168"/>
      <c r="CD32" s="168"/>
      <c r="CE32" s="168"/>
      <c r="CF32" s="168"/>
      <c r="CG32" s="168"/>
      <c r="CH32" s="168"/>
      <c r="CI32" s="168"/>
      <c r="CJ32" s="168"/>
      <c r="CK32" s="168"/>
      <c r="CL32" s="168"/>
      <c r="CM32" s="168"/>
      <c r="CN32" s="168"/>
      <c r="CO32" s="168" t="s">
        <v>181</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182</v>
      </c>
      <c r="D33" s="441"/>
      <c r="E33" s="406" t="s">
        <v>183</v>
      </c>
      <c r="F33" s="406"/>
      <c r="G33" s="406"/>
      <c r="H33" s="406"/>
      <c r="I33" s="406"/>
      <c r="J33" s="406"/>
      <c r="K33" s="406"/>
      <c r="L33" s="406"/>
      <c r="M33" s="406"/>
      <c r="N33" s="406"/>
      <c r="O33" s="406"/>
      <c r="P33" s="406"/>
      <c r="Q33" s="406"/>
      <c r="R33" s="406"/>
      <c r="S33" s="406"/>
      <c r="T33" s="169"/>
      <c r="U33" s="441" t="s">
        <v>182</v>
      </c>
      <c r="V33" s="441"/>
      <c r="W33" s="406" t="s">
        <v>183</v>
      </c>
      <c r="X33" s="406"/>
      <c r="Y33" s="406"/>
      <c r="Z33" s="406"/>
      <c r="AA33" s="406"/>
      <c r="AB33" s="406"/>
      <c r="AC33" s="406"/>
      <c r="AD33" s="406"/>
      <c r="AE33" s="406"/>
      <c r="AF33" s="406"/>
      <c r="AG33" s="406"/>
      <c r="AH33" s="406"/>
      <c r="AI33" s="406"/>
      <c r="AJ33" s="406"/>
      <c r="AK33" s="406"/>
      <c r="AL33" s="169"/>
      <c r="AM33" s="441" t="s">
        <v>182</v>
      </c>
      <c r="AN33" s="441"/>
      <c r="AO33" s="406" t="s">
        <v>183</v>
      </c>
      <c r="AP33" s="406"/>
      <c r="AQ33" s="406"/>
      <c r="AR33" s="406"/>
      <c r="AS33" s="406"/>
      <c r="AT33" s="406"/>
      <c r="AU33" s="406"/>
      <c r="AV33" s="406"/>
      <c r="AW33" s="406"/>
      <c r="AX33" s="406"/>
      <c r="AY33" s="406"/>
      <c r="AZ33" s="406"/>
      <c r="BA33" s="406"/>
      <c r="BB33" s="406"/>
      <c r="BC33" s="406"/>
      <c r="BD33" s="170"/>
      <c r="BE33" s="406" t="s">
        <v>184</v>
      </c>
      <c r="BF33" s="406"/>
      <c r="BG33" s="406" t="s">
        <v>185</v>
      </c>
      <c r="BH33" s="406"/>
      <c r="BI33" s="406"/>
      <c r="BJ33" s="406"/>
      <c r="BK33" s="406"/>
      <c r="BL33" s="406"/>
      <c r="BM33" s="406"/>
      <c r="BN33" s="406"/>
      <c r="BO33" s="406"/>
      <c r="BP33" s="406"/>
      <c r="BQ33" s="406"/>
      <c r="BR33" s="406"/>
      <c r="BS33" s="406"/>
      <c r="BT33" s="406"/>
      <c r="BU33" s="406"/>
      <c r="BV33" s="170"/>
      <c r="BW33" s="441" t="s">
        <v>184</v>
      </c>
      <c r="BX33" s="441"/>
      <c r="BY33" s="406" t="s">
        <v>186</v>
      </c>
      <c r="BZ33" s="406"/>
      <c r="CA33" s="406"/>
      <c r="CB33" s="406"/>
      <c r="CC33" s="406"/>
      <c r="CD33" s="406"/>
      <c r="CE33" s="406"/>
      <c r="CF33" s="406"/>
      <c r="CG33" s="406"/>
      <c r="CH33" s="406"/>
      <c r="CI33" s="406"/>
      <c r="CJ33" s="406"/>
      <c r="CK33" s="406"/>
      <c r="CL33" s="406"/>
      <c r="CM33" s="406"/>
      <c r="CN33" s="169"/>
      <c r="CO33" s="441" t="s">
        <v>182</v>
      </c>
      <c r="CP33" s="441"/>
      <c r="CQ33" s="406" t="s">
        <v>187</v>
      </c>
      <c r="CR33" s="406"/>
      <c r="CS33" s="406"/>
      <c r="CT33" s="406"/>
      <c r="CU33" s="406"/>
      <c r="CV33" s="406"/>
      <c r="CW33" s="406"/>
      <c r="CX33" s="406"/>
      <c r="CY33" s="406"/>
      <c r="CZ33" s="406"/>
      <c r="DA33" s="406"/>
      <c r="DB33" s="406"/>
      <c r="DC33" s="406"/>
      <c r="DD33" s="406"/>
      <c r="DE33" s="406"/>
      <c r="DF33" s="169"/>
      <c r="DG33" s="406" t="s">
        <v>188</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4</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7</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9</v>
      </c>
      <c r="BF34" s="598"/>
      <c r="BG34" s="599" t="str">
        <f>IF('各会計、関係団体の財政状況及び健全化判断比率'!B33="","",'各会計、関係団体の財政状況及び健全化判断比率'!B33)</f>
        <v>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10</v>
      </c>
      <c r="BX34" s="598"/>
      <c r="BY34" s="599" t="str">
        <f>IF('各会計、関係団体の財政状況及び健全化判断比率'!B68="","",'各会計、関係団体の財政状況及び健全化判断比率'!B68)</f>
        <v>和歌山県市町村総合事務組合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教育奨学金貸与基金</v>
      </c>
      <c r="F35" s="599"/>
      <c r="G35" s="599"/>
      <c r="H35" s="599"/>
      <c r="I35" s="599"/>
      <c r="J35" s="599"/>
      <c r="K35" s="599"/>
      <c r="L35" s="599"/>
      <c r="M35" s="599"/>
      <c r="N35" s="599"/>
      <c r="O35" s="599"/>
      <c r="P35" s="599"/>
      <c r="Q35" s="599"/>
      <c r="R35" s="599"/>
      <c r="S35" s="599"/>
      <c r="T35" s="167"/>
      <c r="U35" s="598">
        <f>IF(W35="","",U34+1)</f>
        <v>5</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f t="shared" ref="AM35:AM43" si="0">IF(AO35="","",AM34+1)</f>
        <v>8</v>
      </c>
      <c r="AN35" s="598"/>
      <c r="AO35" s="599" t="str">
        <f>IF('各会計、関係団体の財政状況及び健全化判断比率'!B32="","",'各会計、関係団体の財政状況及び健全化判断比率'!B32)</f>
        <v>国保すさみ病院事業会計</v>
      </c>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11</v>
      </c>
      <c r="BX35" s="598"/>
      <c r="BY35" s="599" t="str">
        <f>IF('各会計、関係団体の財政状況及び健全化判断比率'!B69="","",'各会計、関係団体の財政状況及び健全化判断比率'!B69)</f>
        <v>和歌山県地方税回収機構</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f>IF(E36="","",C35+1)</f>
        <v>3</v>
      </c>
      <c r="D36" s="598"/>
      <c r="E36" s="599" t="str">
        <f>IF('各会計、関係団体の財政状況及び健全化判断比率'!B9="","",'各会計、関係団体の財政状況及び健全化判断比率'!B9)</f>
        <v>土地取得特別会計</v>
      </c>
      <c r="F36" s="599"/>
      <c r="G36" s="599"/>
      <c r="H36" s="599"/>
      <c r="I36" s="599"/>
      <c r="J36" s="599"/>
      <c r="K36" s="599"/>
      <c r="L36" s="599"/>
      <c r="M36" s="599"/>
      <c r="N36" s="599"/>
      <c r="O36" s="599"/>
      <c r="P36" s="599"/>
      <c r="Q36" s="599"/>
      <c r="R36" s="599"/>
      <c r="S36" s="599"/>
      <c r="T36" s="167"/>
      <c r="U36" s="598">
        <f t="shared" ref="U36:U43" si="4">IF(W36="","",U35+1)</f>
        <v>6</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12</v>
      </c>
      <c r="BX36" s="598"/>
      <c r="BY36" s="599" t="str">
        <f>IF('各会計、関係団体の財政状況及び健全化判断比率'!B70="","",'各会計、関係団体の財政状況及び健全化判断比率'!B70)</f>
        <v>田辺広域市町村圏組合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13</v>
      </c>
      <c r="BX37" s="598"/>
      <c r="BY37" s="599" t="str">
        <f>IF('各会計、関係団体の財政状況及び健全化判断比率'!B71="","",'各会計、関係団体の財政状況及び健全化判断比率'!B71)</f>
        <v>紀南地方老人福祉施設組合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14</v>
      </c>
      <c r="BX38" s="598"/>
      <c r="BY38" s="599" t="str">
        <f>IF('各会計、関係団体の財政状況及び健全化判断比率'!B72="","",'各会計、関係団体の財政状況及び健全化判断比率'!B72)</f>
        <v>紀南地方老人福祉施設組合（公営企業会計）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15</v>
      </c>
      <c r="BX39" s="598"/>
      <c r="BY39" s="599" t="str">
        <f>IF('各会計、関係団体の財政状況及び健全化判断比率'!B73="","",'各会計、関係団体の財政状況及び健全化判断比率'!B73)</f>
        <v>紀南地方児童福祉施設組合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16</v>
      </c>
      <c r="BX40" s="598"/>
      <c r="BY40" s="599" t="str">
        <f>IF('各会計、関係団体の財政状況及び健全化判断比率'!B74="","",'各会計、関係団体の財政状況及び健全化判断比率'!B74)</f>
        <v>和歌山県後期高齢者医療広域連合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17</v>
      </c>
      <c r="BX41" s="598"/>
      <c r="BY41" s="599" t="str">
        <f>IF('各会計、関係団体の財政状況及び健全化判断比率'!B75="","",'各会計、関係団体の財政状況及び健全化判断比率'!B75)</f>
        <v>和歌山県後期高齢者医療広域連合（特別会計）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18</v>
      </c>
      <c r="BX42" s="598"/>
      <c r="BY42" s="599" t="str">
        <f>IF('各会計、関係団体の財政状況及び健全化判断比率'!B76="","",'各会計、関係団体の財政状況及び健全化判断比率'!B76)</f>
        <v>大辺路衛生施設組合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19</v>
      </c>
      <c r="BX43" s="598"/>
      <c r="BY43" s="599" t="str">
        <f>IF('各会計、関係団体の財政状況及び健全化判断比率'!B77="","",'各会計、関係団体の財政状況及び健全化判断比率'!B77)</f>
        <v>紀南環境広域施設組合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189</v>
      </c>
      <c r="C46" s="139"/>
      <c r="D46" s="139"/>
      <c r="E46" s="139" t="s">
        <v>190</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191</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192</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193</v>
      </c>
    </row>
    <row r="50" spans="5:5">
      <c r="E50" s="141" t="s">
        <v>194</v>
      </c>
    </row>
    <row r="51" spans="5:5">
      <c r="E51" s="141" t="s">
        <v>195</v>
      </c>
    </row>
    <row r="52" spans="5:5">
      <c r="E52" s="141" t="s">
        <v>196</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84" t="s">
        <v>529</v>
      </c>
      <c r="D34" s="1184"/>
      <c r="E34" s="1185"/>
      <c r="F34" s="32">
        <v>5.27</v>
      </c>
      <c r="G34" s="33">
        <v>5.67</v>
      </c>
      <c r="H34" s="33">
        <v>6.12</v>
      </c>
      <c r="I34" s="33">
        <v>6.49</v>
      </c>
      <c r="J34" s="34">
        <v>7.24</v>
      </c>
      <c r="K34" s="22"/>
      <c r="L34" s="22"/>
      <c r="M34" s="22"/>
      <c r="N34" s="22"/>
      <c r="O34" s="22"/>
      <c r="P34" s="22"/>
    </row>
    <row r="35" spans="1:16" ht="39" customHeight="1">
      <c r="A35" s="22"/>
      <c r="B35" s="35"/>
      <c r="C35" s="1178" t="s">
        <v>530</v>
      </c>
      <c r="D35" s="1179"/>
      <c r="E35" s="1180"/>
      <c r="F35" s="36">
        <v>7.6</v>
      </c>
      <c r="G35" s="37">
        <v>9.1199999999999992</v>
      </c>
      <c r="H35" s="37">
        <v>5.55</v>
      </c>
      <c r="I35" s="37">
        <v>4.0999999999999996</v>
      </c>
      <c r="J35" s="38">
        <v>5.23</v>
      </c>
      <c r="K35" s="22"/>
      <c r="L35" s="22"/>
      <c r="M35" s="22"/>
      <c r="N35" s="22"/>
      <c r="O35" s="22"/>
      <c r="P35" s="22"/>
    </row>
    <row r="36" spans="1:16" ht="39" customHeight="1">
      <c r="A36" s="22"/>
      <c r="B36" s="35"/>
      <c r="C36" s="1178" t="s">
        <v>531</v>
      </c>
      <c r="D36" s="1179"/>
      <c r="E36" s="1180"/>
      <c r="F36" s="36">
        <v>5.03</v>
      </c>
      <c r="G36" s="37">
        <v>5.57</v>
      </c>
      <c r="H36" s="37">
        <v>5.36</v>
      </c>
      <c r="I36" s="37">
        <v>4.37</v>
      </c>
      <c r="J36" s="38">
        <v>3.91</v>
      </c>
      <c r="K36" s="22"/>
      <c r="L36" s="22"/>
      <c r="M36" s="22"/>
      <c r="N36" s="22"/>
      <c r="O36" s="22"/>
      <c r="P36" s="22"/>
    </row>
    <row r="37" spans="1:16" ht="39" customHeight="1">
      <c r="A37" s="22"/>
      <c r="B37" s="35"/>
      <c r="C37" s="1178" t="s">
        <v>532</v>
      </c>
      <c r="D37" s="1179"/>
      <c r="E37" s="1180"/>
      <c r="F37" s="36">
        <v>1.56</v>
      </c>
      <c r="G37" s="37">
        <v>2.31</v>
      </c>
      <c r="H37" s="37">
        <v>2.33</v>
      </c>
      <c r="I37" s="37">
        <v>2.39</v>
      </c>
      <c r="J37" s="38">
        <v>2.31</v>
      </c>
      <c r="K37" s="22"/>
      <c r="L37" s="22"/>
      <c r="M37" s="22"/>
      <c r="N37" s="22"/>
      <c r="O37" s="22"/>
      <c r="P37" s="22"/>
    </row>
    <row r="38" spans="1:16" ht="39" customHeight="1">
      <c r="A38" s="22"/>
      <c r="B38" s="35"/>
      <c r="C38" s="1178" t="s">
        <v>533</v>
      </c>
      <c r="D38" s="1179"/>
      <c r="E38" s="1180"/>
      <c r="F38" s="36">
        <v>1.29</v>
      </c>
      <c r="G38" s="37">
        <v>0.9</v>
      </c>
      <c r="H38" s="37">
        <v>1.36</v>
      </c>
      <c r="I38" s="37">
        <v>1.68</v>
      </c>
      <c r="J38" s="38">
        <v>2.29</v>
      </c>
      <c r="K38" s="22"/>
      <c r="L38" s="22"/>
      <c r="M38" s="22"/>
      <c r="N38" s="22"/>
      <c r="O38" s="22"/>
      <c r="P38" s="22"/>
    </row>
    <row r="39" spans="1:16" ht="39" customHeight="1">
      <c r="A39" s="22"/>
      <c r="B39" s="35"/>
      <c r="C39" s="1178" t="s">
        <v>534</v>
      </c>
      <c r="D39" s="1179"/>
      <c r="E39" s="1180"/>
      <c r="F39" s="36">
        <v>0.01</v>
      </c>
      <c r="G39" s="37">
        <v>0.01</v>
      </c>
      <c r="H39" s="37">
        <v>0.01</v>
      </c>
      <c r="I39" s="37">
        <v>0.01</v>
      </c>
      <c r="J39" s="38">
        <v>0.01</v>
      </c>
      <c r="K39" s="22"/>
      <c r="L39" s="22"/>
      <c r="M39" s="22"/>
      <c r="N39" s="22"/>
      <c r="O39" s="22"/>
      <c r="P39" s="22"/>
    </row>
    <row r="40" spans="1:16" ht="39" customHeight="1">
      <c r="A40" s="22"/>
      <c r="B40" s="35"/>
      <c r="C40" s="1178" t="s">
        <v>535</v>
      </c>
      <c r="D40" s="1179"/>
      <c r="E40" s="1180"/>
      <c r="F40" s="36">
        <v>7.0000000000000007E-2</v>
      </c>
      <c r="G40" s="37">
        <v>0.12</v>
      </c>
      <c r="H40" s="37">
        <v>0.65</v>
      </c>
      <c r="I40" s="37">
        <v>0</v>
      </c>
      <c r="J40" s="38">
        <v>0</v>
      </c>
      <c r="K40" s="22"/>
      <c r="L40" s="22"/>
      <c r="M40" s="22"/>
      <c r="N40" s="22"/>
      <c r="O40" s="22"/>
      <c r="P40" s="22"/>
    </row>
    <row r="41" spans="1:16" ht="39" customHeight="1">
      <c r="A41" s="22"/>
      <c r="B41" s="35"/>
      <c r="C41" s="1178" t="s">
        <v>536</v>
      </c>
      <c r="D41" s="1179"/>
      <c r="E41" s="1180"/>
      <c r="F41" s="36">
        <v>0</v>
      </c>
      <c r="G41" s="37">
        <v>0</v>
      </c>
      <c r="H41" s="37">
        <v>0</v>
      </c>
      <c r="I41" s="37">
        <v>0</v>
      </c>
      <c r="J41" s="38">
        <v>0</v>
      </c>
      <c r="K41" s="22"/>
      <c r="L41" s="22"/>
      <c r="M41" s="22"/>
      <c r="N41" s="22"/>
      <c r="O41" s="22"/>
      <c r="P41" s="22"/>
    </row>
    <row r="42" spans="1:16" ht="39" customHeight="1">
      <c r="A42" s="22"/>
      <c r="B42" s="39"/>
      <c r="C42" s="1178" t="s">
        <v>537</v>
      </c>
      <c r="D42" s="1179"/>
      <c r="E42" s="1180"/>
      <c r="F42" s="36" t="s">
        <v>481</v>
      </c>
      <c r="G42" s="37" t="s">
        <v>481</v>
      </c>
      <c r="H42" s="37" t="s">
        <v>481</v>
      </c>
      <c r="I42" s="37" t="s">
        <v>481</v>
      </c>
      <c r="J42" s="38" t="s">
        <v>481</v>
      </c>
      <c r="K42" s="22"/>
      <c r="L42" s="22"/>
      <c r="M42" s="22"/>
      <c r="N42" s="22"/>
      <c r="O42" s="22"/>
      <c r="P42" s="22"/>
    </row>
    <row r="43" spans="1:16" ht="39" customHeight="1" thickBot="1">
      <c r="A43" s="22"/>
      <c r="B43" s="40"/>
      <c r="C43" s="1181" t="s">
        <v>538</v>
      </c>
      <c r="D43" s="1182"/>
      <c r="E43" s="1183"/>
      <c r="F43" s="41">
        <v>0</v>
      </c>
      <c r="G43" s="42">
        <v>0</v>
      </c>
      <c r="H43" s="42" t="s">
        <v>481</v>
      </c>
      <c r="I43" s="42" t="s">
        <v>481</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94" t="s">
        <v>11</v>
      </c>
      <c r="C45" s="1195"/>
      <c r="D45" s="58"/>
      <c r="E45" s="1200" t="s">
        <v>12</v>
      </c>
      <c r="F45" s="1200"/>
      <c r="G45" s="1200"/>
      <c r="H45" s="1200"/>
      <c r="I45" s="1200"/>
      <c r="J45" s="1201"/>
      <c r="K45" s="59">
        <v>458</v>
      </c>
      <c r="L45" s="60">
        <v>491</v>
      </c>
      <c r="M45" s="60">
        <v>477</v>
      </c>
      <c r="N45" s="60">
        <v>474</v>
      </c>
      <c r="O45" s="61">
        <v>466</v>
      </c>
      <c r="P45" s="48"/>
      <c r="Q45" s="48"/>
      <c r="R45" s="48"/>
      <c r="S45" s="48"/>
      <c r="T45" s="48"/>
      <c r="U45" s="48"/>
    </row>
    <row r="46" spans="1:21" ht="30.75" customHeight="1">
      <c r="A46" s="48"/>
      <c r="B46" s="1196"/>
      <c r="C46" s="1197"/>
      <c r="D46" s="62"/>
      <c r="E46" s="1188" t="s">
        <v>13</v>
      </c>
      <c r="F46" s="1188"/>
      <c r="G46" s="1188"/>
      <c r="H46" s="1188"/>
      <c r="I46" s="1188"/>
      <c r="J46" s="1189"/>
      <c r="K46" s="63" t="s">
        <v>481</v>
      </c>
      <c r="L46" s="64" t="s">
        <v>481</v>
      </c>
      <c r="M46" s="64" t="s">
        <v>481</v>
      </c>
      <c r="N46" s="64" t="s">
        <v>481</v>
      </c>
      <c r="O46" s="65" t="s">
        <v>481</v>
      </c>
      <c r="P46" s="48"/>
      <c r="Q46" s="48"/>
      <c r="R46" s="48"/>
      <c r="S46" s="48"/>
      <c r="T46" s="48"/>
      <c r="U46" s="48"/>
    </row>
    <row r="47" spans="1:21" ht="30.75" customHeight="1">
      <c r="A47" s="48"/>
      <c r="B47" s="1196"/>
      <c r="C47" s="1197"/>
      <c r="D47" s="62"/>
      <c r="E47" s="1188" t="s">
        <v>14</v>
      </c>
      <c r="F47" s="1188"/>
      <c r="G47" s="1188"/>
      <c r="H47" s="1188"/>
      <c r="I47" s="1188"/>
      <c r="J47" s="1189"/>
      <c r="K47" s="63" t="s">
        <v>481</v>
      </c>
      <c r="L47" s="64" t="s">
        <v>481</v>
      </c>
      <c r="M47" s="64" t="s">
        <v>481</v>
      </c>
      <c r="N47" s="64" t="s">
        <v>481</v>
      </c>
      <c r="O47" s="65" t="s">
        <v>481</v>
      </c>
      <c r="P47" s="48"/>
      <c r="Q47" s="48"/>
      <c r="R47" s="48"/>
      <c r="S47" s="48"/>
      <c r="T47" s="48"/>
      <c r="U47" s="48"/>
    </row>
    <row r="48" spans="1:21" ht="30.75" customHeight="1">
      <c r="A48" s="48"/>
      <c r="B48" s="1196"/>
      <c r="C48" s="1197"/>
      <c r="D48" s="62"/>
      <c r="E48" s="1188" t="s">
        <v>15</v>
      </c>
      <c r="F48" s="1188"/>
      <c r="G48" s="1188"/>
      <c r="H48" s="1188"/>
      <c r="I48" s="1188"/>
      <c r="J48" s="1189"/>
      <c r="K48" s="63">
        <v>7</v>
      </c>
      <c r="L48" s="64">
        <v>3</v>
      </c>
      <c r="M48" s="64">
        <v>8</v>
      </c>
      <c r="N48" s="64">
        <v>10</v>
      </c>
      <c r="O48" s="65">
        <v>14</v>
      </c>
      <c r="P48" s="48"/>
      <c r="Q48" s="48"/>
      <c r="R48" s="48"/>
      <c r="S48" s="48"/>
      <c r="T48" s="48"/>
      <c r="U48" s="48"/>
    </row>
    <row r="49" spans="1:21" ht="30.75" customHeight="1">
      <c r="A49" s="48"/>
      <c r="B49" s="1196"/>
      <c r="C49" s="1197"/>
      <c r="D49" s="62"/>
      <c r="E49" s="1188" t="s">
        <v>16</v>
      </c>
      <c r="F49" s="1188"/>
      <c r="G49" s="1188"/>
      <c r="H49" s="1188"/>
      <c r="I49" s="1188"/>
      <c r="J49" s="1189"/>
      <c r="K49" s="63">
        <v>1</v>
      </c>
      <c r="L49" s="64">
        <v>1</v>
      </c>
      <c r="M49" s="64">
        <v>2</v>
      </c>
      <c r="N49" s="64">
        <v>1</v>
      </c>
      <c r="O49" s="65">
        <v>1</v>
      </c>
      <c r="P49" s="48"/>
      <c r="Q49" s="48"/>
      <c r="R49" s="48"/>
      <c r="S49" s="48"/>
      <c r="T49" s="48"/>
      <c r="U49" s="48"/>
    </row>
    <row r="50" spans="1:21" ht="30.75" customHeight="1">
      <c r="A50" s="48"/>
      <c r="B50" s="1196"/>
      <c r="C50" s="1197"/>
      <c r="D50" s="62"/>
      <c r="E50" s="1188" t="s">
        <v>17</v>
      </c>
      <c r="F50" s="1188"/>
      <c r="G50" s="1188"/>
      <c r="H50" s="1188"/>
      <c r="I50" s="1188"/>
      <c r="J50" s="1189"/>
      <c r="K50" s="63" t="s">
        <v>481</v>
      </c>
      <c r="L50" s="64" t="s">
        <v>481</v>
      </c>
      <c r="M50" s="64" t="s">
        <v>481</v>
      </c>
      <c r="N50" s="64" t="s">
        <v>481</v>
      </c>
      <c r="O50" s="65" t="s">
        <v>481</v>
      </c>
      <c r="P50" s="48"/>
      <c r="Q50" s="48"/>
      <c r="R50" s="48"/>
      <c r="S50" s="48"/>
      <c r="T50" s="48"/>
      <c r="U50" s="48"/>
    </row>
    <row r="51" spans="1:21" ht="30.75" customHeight="1">
      <c r="A51" s="48"/>
      <c r="B51" s="1198"/>
      <c r="C51" s="1199"/>
      <c r="D51" s="66"/>
      <c r="E51" s="1188" t="s">
        <v>18</v>
      </c>
      <c r="F51" s="1188"/>
      <c r="G51" s="1188"/>
      <c r="H51" s="1188"/>
      <c r="I51" s="1188"/>
      <c r="J51" s="1189"/>
      <c r="K51" s="63" t="s">
        <v>481</v>
      </c>
      <c r="L51" s="64" t="s">
        <v>481</v>
      </c>
      <c r="M51" s="64" t="s">
        <v>481</v>
      </c>
      <c r="N51" s="64" t="s">
        <v>481</v>
      </c>
      <c r="O51" s="65" t="s">
        <v>481</v>
      </c>
      <c r="P51" s="48"/>
      <c r="Q51" s="48"/>
      <c r="R51" s="48"/>
      <c r="S51" s="48"/>
      <c r="T51" s="48"/>
      <c r="U51" s="48"/>
    </row>
    <row r="52" spans="1:21" ht="30.75" customHeight="1">
      <c r="A52" s="48"/>
      <c r="B52" s="1186" t="s">
        <v>19</v>
      </c>
      <c r="C52" s="1187"/>
      <c r="D52" s="66"/>
      <c r="E52" s="1188" t="s">
        <v>20</v>
      </c>
      <c r="F52" s="1188"/>
      <c r="G52" s="1188"/>
      <c r="H52" s="1188"/>
      <c r="I52" s="1188"/>
      <c r="J52" s="1189"/>
      <c r="K52" s="63">
        <v>302</v>
      </c>
      <c r="L52" s="64">
        <v>342</v>
      </c>
      <c r="M52" s="64">
        <v>337</v>
      </c>
      <c r="N52" s="64">
        <v>350</v>
      </c>
      <c r="O52" s="65">
        <v>345</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164</v>
      </c>
      <c r="L53" s="69">
        <v>153</v>
      </c>
      <c r="M53" s="69">
        <v>150</v>
      </c>
      <c r="N53" s="69">
        <v>135</v>
      </c>
      <c r="O53" s="70">
        <v>136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202" t="s">
        <v>24</v>
      </c>
      <c r="C41" s="1203"/>
      <c r="D41" s="81"/>
      <c r="E41" s="1208" t="s">
        <v>25</v>
      </c>
      <c r="F41" s="1208"/>
      <c r="G41" s="1208"/>
      <c r="H41" s="1209"/>
      <c r="I41" s="82">
        <v>4596</v>
      </c>
      <c r="J41" s="83">
        <v>4409</v>
      </c>
      <c r="K41" s="83">
        <v>4529</v>
      </c>
      <c r="L41" s="83">
        <v>4820</v>
      </c>
      <c r="M41" s="84">
        <v>5019</v>
      </c>
    </row>
    <row r="42" spans="2:13" ht="27.75" customHeight="1">
      <c r="B42" s="1204"/>
      <c r="C42" s="1205"/>
      <c r="D42" s="85"/>
      <c r="E42" s="1210" t="s">
        <v>26</v>
      </c>
      <c r="F42" s="1210"/>
      <c r="G42" s="1210"/>
      <c r="H42" s="1211"/>
      <c r="I42" s="86" t="s">
        <v>481</v>
      </c>
      <c r="J42" s="87" t="s">
        <v>481</v>
      </c>
      <c r="K42" s="87" t="s">
        <v>481</v>
      </c>
      <c r="L42" s="87" t="s">
        <v>481</v>
      </c>
      <c r="M42" s="88" t="s">
        <v>481</v>
      </c>
    </row>
    <row r="43" spans="2:13" ht="27.75" customHeight="1">
      <c r="B43" s="1204"/>
      <c r="C43" s="1205"/>
      <c r="D43" s="85"/>
      <c r="E43" s="1210" t="s">
        <v>27</v>
      </c>
      <c r="F43" s="1210"/>
      <c r="G43" s="1210"/>
      <c r="H43" s="1211"/>
      <c r="I43" s="86">
        <v>97</v>
      </c>
      <c r="J43" s="87">
        <v>165</v>
      </c>
      <c r="K43" s="87">
        <v>131</v>
      </c>
      <c r="L43" s="87">
        <v>141</v>
      </c>
      <c r="M43" s="88">
        <v>133</v>
      </c>
    </row>
    <row r="44" spans="2:13" ht="27.75" customHeight="1">
      <c r="B44" s="1204"/>
      <c r="C44" s="1205"/>
      <c r="D44" s="85"/>
      <c r="E44" s="1210" t="s">
        <v>28</v>
      </c>
      <c r="F44" s="1210"/>
      <c r="G44" s="1210"/>
      <c r="H44" s="1211"/>
      <c r="I44" s="86">
        <v>45</v>
      </c>
      <c r="J44" s="87">
        <v>38</v>
      </c>
      <c r="K44" s="87">
        <v>32</v>
      </c>
      <c r="L44" s="87">
        <v>27</v>
      </c>
      <c r="M44" s="88">
        <v>22</v>
      </c>
    </row>
    <row r="45" spans="2:13" ht="27.75" customHeight="1">
      <c r="B45" s="1204"/>
      <c r="C45" s="1205"/>
      <c r="D45" s="85"/>
      <c r="E45" s="1210" t="s">
        <v>29</v>
      </c>
      <c r="F45" s="1210"/>
      <c r="G45" s="1210"/>
      <c r="H45" s="1211"/>
      <c r="I45" s="86">
        <v>845</v>
      </c>
      <c r="J45" s="87">
        <v>798</v>
      </c>
      <c r="K45" s="87">
        <v>713</v>
      </c>
      <c r="L45" s="87">
        <v>690</v>
      </c>
      <c r="M45" s="88">
        <v>661</v>
      </c>
    </row>
    <row r="46" spans="2:13" ht="27.75" customHeight="1">
      <c r="B46" s="1204"/>
      <c r="C46" s="1205"/>
      <c r="D46" s="89"/>
      <c r="E46" s="1210" t="s">
        <v>30</v>
      </c>
      <c r="F46" s="1210"/>
      <c r="G46" s="1210"/>
      <c r="H46" s="1211"/>
      <c r="I46" s="86" t="s">
        <v>481</v>
      </c>
      <c r="J46" s="87" t="s">
        <v>481</v>
      </c>
      <c r="K46" s="87" t="s">
        <v>481</v>
      </c>
      <c r="L46" s="87" t="s">
        <v>481</v>
      </c>
      <c r="M46" s="88" t="s">
        <v>481</v>
      </c>
    </row>
    <row r="47" spans="2:13" ht="27.75" customHeight="1">
      <c r="B47" s="1204"/>
      <c r="C47" s="1205"/>
      <c r="D47" s="90"/>
      <c r="E47" s="1212" t="s">
        <v>31</v>
      </c>
      <c r="F47" s="1213"/>
      <c r="G47" s="1213"/>
      <c r="H47" s="1214"/>
      <c r="I47" s="86" t="s">
        <v>481</v>
      </c>
      <c r="J47" s="87" t="s">
        <v>481</v>
      </c>
      <c r="K47" s="87" t="s">
        <v>481</v>
      </c>
      <c r="L47" s="87" t="s">
        <v>481</v>
      </c>
      <c r="M47" s="88" t="s">
        <v>481</v>
      </c>
    </row>
    <row r="48" spans="2:13" ht="27.75" customHeight="1">
      <c r="B48" s="1204"/>
      <c r="C48" s="1205"/>
      <c r="D48" s="85"/>
      <c r="E48" s="1210" t="s">
        <v>32</v>
      </c>
      <c r="F48" s="1210"/>
      <c r="G48" s="1210"/>
      <c r="H48" s="1211"/>
      <c r="I48" s="86" t="s">
        <v>481</v>
      </c>
      <c r="J48" s="87" t="s">
        <v>481</v>
      </c>
      <c r="K48" s="87" t="s">
        <v>481</v>
      </c>
      <c r="L48" s="87" t="s">
        <v>481</v>
      </c>
      <c r="M48" s="88" t="s">
        <v>481</v>
      </c>
    </row>
    <row r="49" spans="2:13" ht="27.75" customHeight="1">
      <c r="B49" s="1206"/>
      <c r="C49" s="1207"/>
      <c r="D49" s="85"/>
      <c r="E49" s="1210" t="s">
        <v>33</v>
      </c>
      <c r="F49" s="1210"/>
      <c r="G49" s="1210"/>
      <c r="H49" s="1211"/>
      <c r="I49" s="86" t="s">
        <v>481</v>
      </c>
      <c r="J49" s="87" t="s">
        <v>481</v>
      </c>
      <c r="K49" s="87" t="s">
        <v>481</v>
      </c>
      <c r="L49" s="87" t="s">
        <v>481</v>
      </c>
      <c r="M49" s="88" t="s">
        <v>481</v>
      </c>
    </row>
    <row r="50" spans="2:13" ht="27.75" customHeight="1">
      <c r="B50" s="1215" t="s">
        <v>34</v>
      </c>
      <c r="C50" s="1216"/>
      <c r="D50" s="91"/>
      <c r="E50" s="1210" t="s">
        <v>35</v>
      </c>
      <c r="F50" s="1210"/>
      <c r="G50" s="1210"/>
      <c r="H50" s="1211"/>
      <c r="I50" s="86">
        <v>2572</v>
      </c>
      <c r="J50" s="87">
        <v>3154</v>
      </c>
      <c r="K50" s="87">
        <v>3385</v>
      </c>
      <c r="L50" s="87">
        <v>3534</v>
      </c>
      <c r="M50" s="88">
        <v>3484</v>
      </c>
    </row>
    <row r="51" spans="2:13" ht="27.75" customHeight="1">
      <c r="B51" s="1204"/>
      <c r="C51" s="1205"/>
      <c r="D51" s="85"/>
      <c r="E51" s="1210" t="s">
        <v>36</v>
      </c>
      <c r="F51" s="1210"/>
      <c r="G51" s="1210"/>
      <c r="H51" s="1211"/>
      <c r="I51" s="86">
        <v>120</v>
      </c>
      <c r="J51" s="87">
        <v>112</v>
      </c>
      <c r="K51" s="87">
        <v>111</v>
      </c>
      <c r="L51" s="87">
        <v>99</v>
      </c>
      <c r="M51" s="88">
        <v>83</v>
      </c>
    </row>
    <row r="52" spans="2:13" ht="27.75" customHeight="1">
      <c r="B52" s="1206"/>
      <c r="C52" s="1207"/>
      <c r="D52" s="85"/>
      <c r="E52" s="1210" t="s">
        <v>37</v>
      </c>
      <c r="F52" s="1210"/>
      <c r="G52" s="1210"/>
      <c r="H52" s="1211"/>
      <c r="I52" s="86">
        <v>3167</v>
      </c>
      <c r="J52" s="87">
        <v>3225</v>
      </c>
      <c r="K52" s="87">
        <v>3347</v>
      </c>
      <c r="L52" s="87">
        <v>3273</v>
      </c>
      <c r="M52" s="88">
        <v>3687</v>
      </c>
    </row>
    <row r="53" spans="2:13" ht="27.75" customHeight="1" thickBot="1">
      <c r="B53" s="1217" t="s">
        <v>21</v>
      </c>
      <c r="C53" s="1218"/>
      <c r="D53" s="92"/>
      <c r="E53" s="1219" t="s">
        <v>38</v>
      </c>
      <c r="F53" s="1219"/>
      <c r="G53" s="1219"/>
      <c r="H53" s="1220"/>
      <c r="I53" s="93">
        <v>-275</v>
      </c>
      <c r="J53" s="94">
        <v>-1081</v>
      </c>
      <c r="K53" s="94">
        <v>-1437</v>
      </c>
      <c r="L53" s="94">
        <v>-1228</v>
      </c>
      <c r="M53" s="95">
        <v>-1418</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0" zoomScaleNormal="8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555</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555</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556</v>
      </c>
      <c r="C41" s="248"/>
      <c r="D41" s="248"/>
      <c r="E41" s="248"/>
      <c r="F41" s="248"/>
      <c r="G41" s="248"/>
      <c r="H41" s="248"/>
      <c r="I41" s="248"/>
      <c r="J41" s="248"/>
      <c r="K41" s="248"/>
      <c r="L41" s="248"/>
      <c r="M41" s="248"/>
      <c r="N41" s="248"/>
      <c r="O41" s="248"/>
      <c r="P41" s="249"/>
    </row>
    <row r="42" spans="2:17">
      <c r="B42" s="250"/>
      <c r="C42" s="246"/>
      <c r="D42" s="246"/>
      <c r="E42" s="246"/>
      <c r="F42" s="246"/>
      <c r="G42" s="353" t="s">
        <v>557</v>
      </c>
      <c r="I42" s="354"/>
      <c r="J42" s="354"/>
      <c r="K42" s="354"/>
      <c r="L42" s="246"/>
      <c r="M42" s="246"/>
      <c r="N42" s="246"/>
      <c r="O42" s="246"/>
    </row>
    <row r="43" spans="2:17">
      <c r="B43" s="250"/>
      <c r="C43" s="246"/>
      <c r="D43" s="246"/>
      <c r="E43" s="246"/>
      <c r="F43" s="246"/>
      <c r="G43" s="1235"/>
      <c r="H43" s="1236"/>
      <c r="I43" s="1236"/>
      <c r="J43" s="1236"/>
      <c r="K43" s="1236"/>
      <c r="L43" s="1236"/>
      <c r="M43" s="1236"/>
      <c r="N43" s="1236"/>
      <c r="O43" s="1237"/>
    </row>
    <row r="44" spans="2:17">
      <c r="B44" s="250"/>
      <c r="C44" s="246"/>
      <c r="D44" s="246"/>
      <c r="E44" s="246"/>
      <c r="F44" s="246"/>
      <c r="G44" s="1238"/>
      <c r="H44" s="1239"/>
      <c r="I44" s="1239"/>
      <c r="J44" s="1239"/>
      <c r="K44" s="1239"/>
      <c r="L44" s="1239"/>
      <c r="M44" s="1239"/>
      <c r="N44" s="1239"/>
      <c r="O44" s="1240"/>
    </row>
    <row r="45" spans="2:17">
      <c r="B45" s="250"/>
      <c r="C45" s="246"/>
      <c r="D45" s="246"/>
      <c r="E45" s="246"/>
      <c r="F45" s="246"/>
      <c r="G45" s="1238"/>
      <c r="H45" s="1239"/>
      <c r="I45" s="1239"/>
      <c r="J45" s="1239"/>
      <c r="K45" s="1239"/>
      <c r="L45" s="1239"/>
      <c r="M45" s="1239"/>
      <c r="N45" s="1239"/>
      <c r="O45" s="1240"/>
    </row>
    <row r="46" spans="2:17">
      <c r="B46" s="250"/>
      <c r="C46" s="246"/>
      <c r="D46" s="246"/>
      <c r="E46" s="246"/>
      <c r="F46" s="246"/>
      <c r="G46" s="1238"/>
      <c r="H46" s="1239"/>
      <c r="I46" s="1239"/>
      <c r="J46" s="1239"/>
      <c r="K46" s="1239"/>
      <c r="L46" s="1239"/>
      <c r="M46" s="1239"/>
      <c r="N46" s="1239"/>
      <c r="O46" s="1240"/>
    </row>
    <row r="47" spans="2:17">
      <c r="B47" s="250"/>
      <c r="C47" s="246"/>
      <c r="D47" s="246"/>
      <c r="E47" s="246"/>
      <c r="F47" s="246"/>
      <c r="G47" s="1241"/>
      <c r="H47" s="1242"/>
      <c r="I47" s="1242"/>
      <c r="J47" s="1242"/>
      <c r="K47" s="1242"/>
      <c r="L47" s="1242"/>
      <c r="M47" s="1242"/>
      <c r="N47" s="1242"/>
      <c r="O47" s="1243"/>
    </row>
    <row r="48" spans="2:17">
      <c r="B48" s="250"/>
      <c r="C48" s="246"/>
      <c r="D48" s="246"/>
      <c r="E48" s="246"/>
      <c r="F48" s="246"/>
      <c r="G48" s="246"/>
      <c r="H48" s="355"/>
      <c r="I48" s="355"/>
      <c r="J48" s="355"/>
    </row>
    <row r="49" spans="1:17">
      <c r="B49" s="250"/>
      <c r="C49" s="246"/>
      <c r="D49" s="246"/>
      <c r="E49" s="246"/>
      <c r="F49" s="246"/>
      <c r="G49" s="245" t="s">
        <v>558</v>
      </c>
    </row>
    <row r="50" spans="1:17">
      <c r="B50" s="250"/>
      <c r="C50" s="246"/>
      <c r="D50" s="246"/>
      <c r="E50" s="246"/>
      <c r="F50" s="246"/>
      <c r="G50" s="1244"/>
      <c r="H50" s="1245"/>
      <c r="I50" s="1245"/>
      <c r="J50" s="1246"/>
      <c r="K50" s="356" t="s">
        <v>521</v>
      </c>
      <c r="L50" s="356" t="s">
        <v>522</v>
      </c>
      <c r="M50" s="356" t="s">
        <v>523</v>
      </c>
      <c r="N50" s="356" t="s">
        <v>524</v>
      </c>
      <c r="O50" s="356" t="s">
        <v>525</v>
      </c>
    </row>
    <row r="51" spans="1:17">
      <c r="B51" s="250"/>
      <c r="C51" s="246"/>
      <c r="D51" s="246"/>
      <c r="E51" s="246"/>
      <c r="F51" s="246"/>
      <c r="G51" s="1247" t="s">
        <v>559</v>
      </c>
      <c r="H51" s="1248"/>
      <c r="I51" s="1253" t="s">
        <v>560</v>
      </c>
      <c r="J51" s="1253"/>
      <c r="K51" s="1255"/>
      <c r="L51" s="1255"/>
      <c r="M51" s="1255"/>
      <c r="N51" s="1255"/>
      <c r="O51" s="1255"/>
    </row>
    <row r="52" spans="1:17">
      <c r="B52" s="250"/>
      <c r="C52" s="246"/>
      <c r="D52" s="246"/>
      <c r="E52" s="246"/>
      <c r="F52" s="246"/>
      <c r="G52" s="1249"/>
      <c r="H52" s="1250"/>
      <c r="I52" s="1254"/>
      <c r="J52" s="1254"/>
      <c r="K52" s="1221"/>
      <c r="L52" s="1221"/>
      <c r="M52" s="1221"/>
      <c r="N52" s="1221"/>
      <c r="O52" s="1221"/>
    </row>
    <row r="53" spans="1:17">
      <c r="A53" s="357"/>
      <c r="B53" s="250"/>
      <c r="C53" s="246"/>
      <c r="D53" s="246"/>
      <c r="E53" s="246"/>
      <c r="F53" s="246"/>
      <c r="G53" s="1249"/>
      <c r="H53" s="1250"/>
      <c r="I53" s="1233" t="s">
        <v>561</v>
      </c>
      <c r="J53" s="1233"/>
      <c r="K53" s="1256"/>
      <c r="L53" s="1256"/>
      <c r="M53" s="1256"/>
      <c r="N53" s="1256"/>
      <c r="O53" s="1256"/>
    </row>
    <row r="54" spans="1:17">
      <c r="A54" s="357"/>
      <c r="B54" s="250"/>
      <c r="C54" s="246"/>
      <c r="D54" s="246"/>
      <c r="E54" s="246"/>
      <c r="F54" s="246"/>
      <c r="G54" s="1251"/>
      <c r="H54" s="1252"/>
      <c r="I54" s="1233"/>
      <c r="J54" s="1233"/>
      <c r="K54" s="1226"/>
      <c r="L54" s="1226"/>
      <c r="M54" s="1226"/>
      <c r="N54" s="1226"/>
      <c r="O54" s="1226"/>
    </row>
    <row r="55" spans="1:17">
      <c r="A55" s="357"/>
      <c r="B55" s="250"/>
      <c r="C55" s="246"/>
      <c r="D55" s="246"/>
      <c r="E55" s="246"/>
      <c r="F55" s="246"/>
      <c r="G55" s="1227" t="s">
        <v>562</v>
      </c>
      <c r="H55" s="1228"/>
      <c r="I55" s="1233" t="s">
        <v>560</v>
      </c>
      <c r="J55" s="1233"/>
      <c r="K55" s="1255"/>
      <c r="L55" s="1255"/>
      <c r="M55" s="1255"/>
      <c r="N55" s="1255"/>
      <c r="O55" s="1255"/>
    </row>
    <row r="56" spans="1:17">
      <c r="A56" s="357"/>
      <c r="B56" s="250"/>
      <c r="C56" s="246"/>
      <c r="D56" s="246"/>
      <c r="E56" s="246"/>
      <c r="F56" s="246"/>
      <c r="G56" s="1229"/>
      <c r="H56" s="1230"/>
      <c r="I56" s="1233"/>
      <c r="J56" s="1233"/>
      <c r="K56" s="1221"/>
      <c r="L56" s="1221"/>
      <c r="M56" s="1221"/>
      <c r="N56" s="1221"/>
      <c r="O56" s="1221"/>
    </row>
    <row r="57" spans="1:17" s="357" customFormat="1">
      <c r="B57" s="358"/>
      <c r="C57" s="354"/>
      <c r="D57" s="354"/>
      <c r="E57" s="354"/>
      <c r="F57" s="354"/>
      <c r="G57" s="1229"/>
      <c r="H57" s="1230"/>
      <c r="I57" s="1223" t="s">
        <v>561</v>
      </c>
      <c r="J57" s="1223"/>
      <c r="K57" s="1256"/>
      <c r="L57" s="1256"/>
      <c r="M57" s="1256"/>
      <c r="N57" s="1256"/>
      <c r="O57" s="1256"/>
      <c r="P57" s="359"/>
      <c r="Q57" s="358"/>
    </row>
    <row r="58" spans="1:17" s="357" customFormat="1">
      <c r="A58" s="245"/>
      <c r="B58" s="358"/>
      <c r="C58" s="354"/>
      <c r="D58" s="354"/>
      <c r="E58" s="354"/>
      <c r="F58" s="354"/>
      <c r="G58" s="1231"/>
      <c r="H58" s="1232"/>
      <c r="I58" s="1223"/>
      <c r="J58" s="1223"/>
      <c r="K58" s="1226"/>
      <c r="L58" s="1226"/>
      <c r="M58" s="1226"/>
      <c r="N58" s="1226"/>
      <c r="O58" s="1226"/>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563</v>
      </c>
      <c r="C63" s="246"/>
      <c r="D63" s="246"/>
      <c r="E63" s="246"/>
      <c r="F63" s="246"/>
      <c r="G63" s="246"/>
      <c r="H63" s="246"/>
      <c r="I63" s="246"/>
      <c r="J63" s="246"/>
      <c r="K63" s="246"/>
      <c r="L63" s="246"/>
      <c r="M63" s="246"/>
      <c r="N63" s="246"/>
      <c r="O63" s="246"/>
    </row>
    <row r="64" spans="1:17">
      <c r="B64" s="250"/>
      <c r="C64" s="246"/>
      <c r="D64" s="246"/>
      <c r="E64" s="246"/>
      <c r="F64" s="246"/>
      <c r="G64" s="353" t="s">
        <v>557</v>
      </c>
      <c r="I64" s="354"/>
      <c r="J64" s="354"/>
      <c r="K64" s="354"/>
      <c r="L64" s="246"/>
      <c r="M64" s="246"/>
      <c r="N64" s="246"/>
      <c r="O64" s="246"/>
    </row>
    <row r="65" spans="2:30">
      <c r="B65" s="250"/>
      <c r="C65" s="246"/>
      <c r="D65" s="246"/>
      <c r="E65" s="246"/>
      <c r="F65" s="246"/>
      <c r="G65" s="1235" t="s">
        <v>564</v>
      </c>
      <c r="H65" s="1236"/>
      <c r="I65" s="1236"/>
      <c r="J65" s="1236"/>
      <c r="K65" s="1236"/>
      <c r="L65" s="1236"/>
      <c r="M65" s="1236"/>
      <c r="N65" s="1236"/>
      <c r="O65" s="1237"/>
    </row>
    <row r="66" spans="2:30">
      <c r="B66" s="250"/>
      <c r="C66" s="246"/>
      <c r="D66" s="246"/>
      <c r="E66" s="246"/>
      <c r="F66" s="246"/>
      <c r="G66" s="1238"/>
      <c r="H66" s="1239"/>
      <c r="I66" s="1239"/>
      <c r="J66" s="1239"/>
      <c r="K66" s="1239"/>
      <c r="L66" s="1239"/>
      <c r="M66" s="1239"/>
      <c r="N66" s="1239"/>
      <c r="O66" s="1240"/>
    </row>
    <row r="67" spans="2:30">
      <c r="B67" s="250"/>
      <c r="C67" s="246"/>
      <c r="D67" s="246"/>
      <c r="E67" s="246"/>
      <c r="F67" s="246"/>
      <c r="G67" s="1238"/>
      <c r="H67" s="1239"/>
      <c r="I67" s="1239"/>
      <c r="J67" s="1239"/>
      <c r="K67" s="1239"/>
      <c r="L67" s="1239"/>
      <c r="M67" s="1239"/>
      <c r="N67" s="1239"/>
      <c r="O67" s="1240"/>
    </row>
    <row r="68" spans="2:30">
      <c r="B68" s="250"/>
      <c r="C68" s="246"/>
      <c r="D68" s="246"/>
      <c r="E68" s="246"/>
      <c r="F68" s="246"/>
      <c r="G68" s="1238"/>
      <c r="H68" s="1239"/>
      <c r="I68" s="1239"/>
      <c r="J68" s="1239"/>
      <c r="K68" s="1239"/>
      <c r="L68" s="1239"/>
      <c r="M68" s="1239"/>
      <c r="N68" s="1239"/>
      <c r="O68" s="1240"/>
    </row>
    <row r="69" spans="2:30">
      <c r="B69" s="250"/>
      <c r="C69" s="246"/>
      <c r="D69" s="246"/>
      <c r="E69" s="246"/>
      <c r="F69" s="246"/>
      <c r="G69" s="1241"/>
      <c r="H69" s="1242"/>
      <c r="I69" s="1242"/>
      <c r="J69" s="1242"/>
      <c r="K69" s="1242"/>
      <c r="L69" s="1242"/>
      <c r="M69" s="1242"/>
      <c r="N69" s="1242"/>
      <c r="O69" s="1243"/>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565</v>
      </c>
      <c r="I71" s="370"/>
      <c r="J71" s="366"/>
      <c r="K71" s="366"/>
      <c r="L71" s="367"/>
      <c r="M71" s="366"/>
      <c r="N71" s="367"/>
      <c r="O71" s="368"/>
    </row>
    <row r="72" spans="2:30">
      <c r="B72" s="250"/>
      <c r="C72" s="246"/>
      <c r="D72" s="246"/>
      <c r="E72" s="246"/>
      <c r="F72" s="246"/>
      <c r="G72" s="1244"/>
      <c r="H72" s="1245"/>
      <c r="I72" s="1245"/>
      <c r="J72" s="1246"/>
      <c r="K72" s="356" t="s">
        <v>521</v>
      </c>
      <c r="L72" s="356" t="s">
        <v>522</v>
      </c>
      <c r="M72" s="356" t="s">
        <v>523</v>
      </c>
      <c r="N72" s="356" t="s">
        <v>524</v>
      </c>
      <c r="O72" s="356" t="s">
        <v>525</v>
      </c>
    </row>
    <row r="73" spans="2:30">
      <c r="B73" s="250"/>
      <c r="C73" s="246"/>
      <c r="D73" s="246"/>
      <c r="E73" s="246"/>
      <c r="F73" s="246"/>
      <c r="G73" s="1247" t="s">
        <v>559</v>
      </c>
      <c r="H73" s="1248"/>
      <c r="I73" s="1253" t="s">
        <v>560</v>
      </c>
      <c r="J73" s="1253"/>
      <c r="K73" s="1234"/>
      <c r="L73" s="1234"/>
      <c r="M73" s="1221"/>
      <c r="N73" s="1221"/>
      <c r="O73" s="1221"/>
      <c r="S73" s="245">
        <v>9.9</v>
      </c>
    </row>
    <row r="74" spans="2:30">
      <c r="B74" s="250"/>
      <c r="C74" s="246"/>
      <c r="D74" s="246"/>
      <c r="E74" s="246"/>
      <c r="F74" s="246"/>
      <c r="G74" s="1249"/>
      <c r="H74" s="1250"/>
      <c r="I74" s="1254"/>
      <c r="J74" s="1254"/>
      <c r="K74" s="1234"/>
      <c r="L74" s="1234"/>
      <c r="M74" s="1221"/>
      <c r="N74" s="1221"/>
      <c r="O74" s="1221"/>
    </row>
    <row r="75" spans="2:30">
      <c r="B75" s="250"/>
      <c r="C75" s="246"/>
      <c r="D75" s="246"/>
      <c r="E75" s="246"/>
      <c r="F75" s="246"/>
      <c r="G75" s="1249"/>
      <c r="H75" s="1250"/>
      <c r="I75" s="1233" t="s">
        <v>566</v>
      </c>
      <c r="J75" s="1233"/>
      <c r="K75" s="1225">
        <v>9.6</v>
      </c>
      <c r="L75" s="1225">
        <v>8.4</v>
      </c>
      <c r="M75" s="1225">
        <v>7.5</v>
      </c>
      <c r="N75" s="1225">
        <v>7</v>
      </c>
      <c r="O75" s="1225">
        <v>6.7</v>
      </c>
      <c r="U75" s="245">
        <v>81.2</v>
      </c>
      <c r="W75" s="245">
        <v>87.2</v>
      </c>
      <c r="Y75" s="245">
        <v>99.8</v>
      </c>
      <c r="AA75" s="245">
        <v>109.5</v>
      </c>
      <c r="AC75" s="245">
        <v>115.2</v>
      </c>
    </row>
    <row r="76" spans="2:30">
      <c r="B76" s="250"/>
      <c r="C76" s="246"/>
      <c r="D76" s="246"/>
      <c r="E76" s="246"/>
      <c r="F76" s="246"/>
      <c r="G76" s="1251"/>
      <c r="H76" s="1252"/>
      <c r="I76" s="1233"/>
      <c r="J76" s="1233"/>
      <c r="K76" s="1226"/>
      <c r="L76" s="1226"/>
      <c r="M76" s="1226"/>
      <c r="N76" s="1226"/>
      <c r="O76" s="1226"/>
    </row>
    <row r="77" spans="2:30">
      <c r="B77" s="250"/>
      <c r="C77" s="246"/>
      <c r="D77" s="246"/>
      <c r="E77" s="246"/>
      <c r="F77" s="246"/>
      <c r="G77" s="1227" t="s">
        <v>562</v>
      </c>
      <c r="H77" s="1228"/>
      <c r="I77" s="1233" t="s">
        <v>560</v>
      </c>
      <c r="J77" s="1233"/>
      <c r="K77" s="1234">
        <v>0</v>
      </c>
      <c r="L77" s="1234">
        <v>0</v>
      </c>
      <c r="M77" s="1221">
        <v>0</v>
      </c>
      <c r="N77" s="1221">
        <v>0</v>
      </c>
      <c r="O77" s="1221">
        <v>0</v>
      </c>
      <c r="R77" s="245">
        <v>12.3</v>
      </c>
      <c r="T77" s="245">
        <v>11.1</v>
      </c>
    </row>
    <row r="78" spans="2:30">
      <c r="B78" s="250"/>
      <c r="C78" s="246"/>
      <c r="D78" s="246"/>
      <c r="E78" s="246"/>
      <c r="F78" s="246"/>
      <c r="G78" s="1229"/>
      <c r="H78" s="1230"/>
      <c r="I78" s="1233"/>
      <c r="J78" s="1233"/>
      <c r="K78" s="1234"/>
      <c r="L78" s="1234"/>
      <c r="M78" s="1221"/>
      <c r="N78" s="1221"/>
      <c r="O78" s="1221"/>
    </row>
    <row r="79" spans="2:30">
      <c r="B79" s="250"/>
      <c r="C79" s="246"/>
      <c r="D79" s="246"/>
      <c r="E79" s="246"/>
      <c r="F79" s="246"/>
      <c r="G79" s="1229"/>
      <c r="H79" s="1230"/>
      <c r="I79" s="1222" t="s">
        <v>566</v>
      </c>
      <c r="J79" s="1223"/>
      <c r="K79" s="1224">
        <v>9.6999999999999993</v>
      </c>
      <c r="L79" s="1224">
        <v>8.6</v>
      </c>
      <c r="M79" s="1224">
        <v>7.7</v>
      </c>
      <c r="N79" s="1224">
        <v>6.4</v>
      </c>
      <c r="O79" s="1224">
        <v>6.9</v>
      </c>
      <c r="V79" s="245">
        <v>53.5</v>
      </c>
      <c r="X79" s="245">
        <v>48.2</v>
      </c>
      <c r="Z79" s="245">
        <v>34.200000000000003</v>
      </c>
      <c r="AB79" s="245">
        <v>30.3</v>
      </c>
      <c r="AD79" s="245">
        <v>28.9</v>
      </c>
    </row>
    <row r="80" spans="2:30">
      <c r="B80" s="250"/>
      <c r="C80" s="246"/>
      <c r="D80" s="246"/>
      <c r="E80" s="246"/>
      <c r="F80" s="246"/>
      <c r="G80" s="1231"/>
      <c r="H80" s="1232"/>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7" zoomScale="40" zoomScaleNormal="40" zoomScaleSheetLayoutView="70" workbookViewId="0">
      <selection activeCell="A7" sqref="A7"/>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40" zoomScaleNormal="4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520</v>
      </c>
      <c r="G2" s="113"/>
      <c r="H2" s="114"/>
    </row>
    <row r="3" spans="1:8">
      <c r="A3" s="110" t="s">
        <v>513</v>
      </c>
      <c r="B3" s="115"/>
      <c r="C3" s="116"/>
      <c r="D3" s="117">
        <v>118964</v>
      </c>
      <c r="E3" s="118"/>
      <c r="F3" s="119">
        <v>185018</v>
      </c>
      <c r="G3" s="120"/>
      <c r="H3" s="121"/>
    </row>
    <row r="4" spans="1:8">
      <c r="A4" s="122"/>
      <c r="B4" s="123"/>
      <c r="C4" s="124"/>
      <c r="D4" s="125">
        <v>68888</v>
      </c>
      <c r="E4" s="126"/>
      <c r="F4" s="127">
        <v>95064</v>
      </c>
      <c r="G4" s="128"/>
      <c r="H4" s="129"/>
    </row>
    <row r="5" spans="1:8">
      <c r="A5" s="110" t="s">
        <v>515</v>
      </c>
      <c r="B5" s="115"/>
      <c r="C5" s="116"/>
      <c r="D5" s="117">
        <v>108810</v>
      </c>
      <c r="E5" s="118"/>
      <c r="F5" s="119">
        <v>238802</v>
      </c>
      <c r="G5" s="120"/>
      <c r="H5" s="121"/>
    </row>
    <row r="6" spans="1:8">
      <c r="A6" s="122"/>
      <c r="B6" s="123"/>
      <c r="C6" s="124"/>
      <c r="D6" s="125">
        <v>94655</v>
      </c>
      <c r="E6" s="126"/>
      <c r="F6" s="127">
        <v>128562</v>
      </c>
      <c r="G6" s="128"/>
      <c r="H6" s="129"/>
    </row>
    <row r="7" spans="1:8">
      <c r="A7" s="110" t="s">
        <v>516</v>
      </c>
      <c r="B7" s="115"/>
      <c r="C7" s="116"/>
      <c r="D7" s="117">
        <v>169052</v>
      </c>
      <c r="E7" s="118"/>
      <c r="F7" s="119">
        <v>288550</v>
      </c>
      <c r="G7" s="120"/>
      <c r="H7" s="121"/>
    </row>
    <row r="8" spans="1:8">
      <c r="A8" s="122"/>
      <c r="B8" s="123"/>
      <c r="C8" s="124"/>
      <c r="D8" s="125">
        <v>152564</v>
      </c>
      <c r="E8" s="126"/>
      <c r="F8" s="127">
        <v>141525</v>
      </c>
      <c r="G8" s="128"/>
      <c r="H8" s="129"/>
    </row>
    <row r="9" spans="1:8">
      <c r="A9" s="110" t="s">
        <v>517</v>
      </c>
      <c r="B9" s="115"/>
      <c r="C9" s="116"/>
      <c r="D9" s="117">
        <v>225539</v>
      </c>
      <c r="E9" s="118"/>
      <c r="F9" s="119">
        <v>287914</v>
      </c>
      <c r="G9" s="120"/>
      <c r="H9" s="121"/>
    </row>
    <row r="10" spans="1:8">
      <c r="A10" s="122"/>
      <c r="B10" s="123"/>
      <c r="C10" s="124"/>
      <c r="D10" s="125">
        <v>184246</v>
      </c>
      <c r="E10" s="126"/>
      <c r="F10" s="127">
        <v>146531</v>
      </c>
      <c r="G10" s="128"/>
      <c r="H10" s="129"/>
    </row>
    <row r="11" spans="1:8">
      <c r="A11" s="110" t="s">
        <v>518</v>
      </c>
      <c r="B11" s="115"/>
      <c r="C11" s="116"/>
      <c r="D11" s="117">
        <v>256875</v>
      </c>
      <c r="E11" s="118"/>
      <c r="F11" s="119">
        <v>310300</v>
      </c>
      <c r="G11" s="120"/>
      <c r="H11" s="121"/>
    </row>
    <row r="12" spans="1:8">
      <c r="A12" s="122"/>
      <c r="B12" s="123"/>
      <c r="C12" s="130"/>
      <c r="D12" s="125">
        <v>81211</v>
      </c>
      <c r="E12" s="126"/>
      <c r="F12" s="127">
        <v>157576</v>
      </c>
      <c r="G12" s="128"/>
      <c r="H12" s="129"/>
    </row>
    <row r="13" spans="1:8">
      <c r="A13" s="110"/>
      <c r="B13" s="115"/>
      <c r="C13" s="131"/>
      <c r="D13" s="132">
        <v>175848</v>
      </c>
      <c r="E13" s="133"/>
      <c r="F13" s="134">
        <v>262117</v>
      </c>
      <c r="G13" s="135"/>
      <c r="H13" s="121"/>
    </row>
    <row r="14" spans="1:8">
      <c r="A14" s="122"/>
      <c r="B14" s="123"/>
      <c r="C14" s="124"/>
      <c r="D14" s="125">
        <v>116313</v>
      </c>
      <c r="E14" s="126"/>
      <c r="F14" s="127">
        <v>133852</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5.03</v>
      </c>
      <c r="C19" s="136">
        <f>ROUND(VALUE(SUBSTITUTE(実質収支比率等に係る経年分析!G$48,"▲","-")),2)</f>
        <v>5.58</v>
      </c>
      <c r="D19" s="136">
        <f>ROUND(VALUE(SUBSTITUTE(実質収支比率等に係る経年分析!H$48,"▲","-")),2)</f>
        <v>5.37</v>
      </c>
      <c r="E19" s="136">
        <f>ROUND(VALUE(SUBSTITUTE(実質収支比率等に係る経年分析!I$48,"▲","-")),2)</f>
        <v>4.37</v>
      </c>
      <c r="F19" s="136">
        <f>ROUND(VALUE(SUBSTITUTE(実質収支比率等に係る経年分析!J$48,"▲","-")),2)</f>
        <v>2.41</v>
      </c>
    </row>
    <row r="20" spans="1:11">
      <c r="A20" s="136" t="s">
        <v>43</v>
      </c>
      <c r="B20" s="136">
        <f>ROUND(VALUE(SUBSTITUTE(実質収支比率等に係る経年分析!F$47,"▲","-")),2)</f>
        <v>76.45</v>
      </c>
      <c r="C20" s="136">
        <f>ROUND(VALUE(SUBSTITUTE(実質収支比率等に係る経年分析!G$47,"▲","-")),2)</f>
        <v>75.5</v>
      </c>
      <c r="D20" s="136">
        <f>ROUND(VALUE(SUBSTITUTE(実質収支比率等に係る経年分析!H$47,"▲","-")),2)</f>
        <v>76.73</v>
      </c>
      <c r="E20" s="136">
        <f>ROUND(VALUE(SUBSTITUTE(実質収支比率等に係る経年分析!I$47,"▲","-")),2)</f>
        <v>73.02</v>
      </c>
      <c r="F20" s="136">
        <f>ROUND(VALUE(SUBSTITUTE(実質収支比率等に係る経年分析!J$47,"▲","-")),2)</f>
        <v>68.67</v>
      </c>
    </row>
    <row r="21" spans="1:11">
      <c r="A21" s="136" t="s">
        <v>44</v>
      </c>
      <c r="B21" s="136">
        <f>IF(ISNUMBER(VALUE(SUBSTITUTE(実質収支比率等に係る経年分析!F$49,"▲","-"))),ROUND(VALUE(SUBSTITUTE(実質収支比率等に係る経年分析!F$49,"▲","-")),2),NA())</f>
        <v>0.7</v>
      </c>
      <c r="C21" s="136">
        <f>IF(ISNUMBER(VALUE(SUBSTITUTE(実質収支比率等に係る経年分析!G$49,"▲","-"))),ROUND(VALUE(SUBSTITUTE(実質収支比率等に係る経年分析!G$49,"▲","-")),2),NA())</f>
        <v>0.61</v>
      </c>
      <c r="D21" s="136">
        <f>IF(ISNUMBER(VALUE(SUBSTITUTE(実質収支比率等に係る経年分析!H$49,"▲","-"))),ROUND(VALUE(SUBSTITUTE(実質収支比率等に係る経年分析!H$49,"▲","-")),2),NA())</f>
        <v>-0.3</v>
      </c>
      <c r="E21" s="136">
        <f>IF(ISNUMBER(VALUE(SUBSTITUTE(実質収支比率等に係る経年分析!I$49,"▲","-"))),ROUND(VALUE(SUBSTITUTE(実質収支比率等に係る経年分析!I$49,"▲","-")),2),NA())</f>
        <v>-0.73</v>
      </c>
      <c r="F21" s="136">
        <f>IF(ISNUMBER(VALUE(SUBSTITUTE(実質収支比率等に係る経年分析!J$49,"▲","-"))),ROUND(VALUE(SUBSTITUTE(実質収支比率等に係る経年分析!J$49,"▲","-")),2),NA())</f>
        <v>-8.0299999999999994</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教育奨学金貸与基金</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7.0000000000000007E-2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0.65</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簡易水道事業特別会計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0.01</v>
      </c>
    </row>
    <row r="32" spans="1:11">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1.29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0.9</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1.36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1.68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2.29</v>
      </c>
    </row>
    <row r="33" spans="1:16">
      <c r="A33" s="137" t="str">
        <f>IF(連結実質赤字比率に係る赤字・黒字の構成分析!C$37="",NA(),連結実質赤字比率に係る赤字・黒字の構成分析!C$37)</f>
        <v>国民健康保険事業特別会計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1.56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2.31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2.33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2.39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2.31</v>
      </c>
    </row>
    <row r="34" spans="1:16">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5.03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5.57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5.36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4.37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3.91</v>
      </c>
    </row>
    <row r="35" spans="1:16">
      <c r="A35" s="137" t="str">
        <f>IF(連結実質赤字比率に係る赤字・黒字の構成分析!C$35="",NA(),連結実質赤字比率に係る赤字・黒字の構成分析!C$35)</f>
        <v>国保すさみ病院事業会計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7.6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9.1199999999999992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5.55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4.0999999999999996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5.23</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5.27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5.67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6.12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6.49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7.24</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302</v>
      </c>
      <c r="E42" s="138"/>
      <c r="F42" s="138"/>
      <c r="G42" s="138">
        <f>'実質公債費比率（分子）の構造'!L$52</f>
        <v>342</v>
      </c>
      <c r="H42" s="138"/>
      <c r="I42" s="138"/>
      <c r="J42" s="138">
        <f>'実質公債費比率（分子）の構造'!M$52</f>
        <v>337</v>
      </c>
      <c r="K42" s="138"/>
      <c r="L42" s="138"/>
      <c r="M42" s="138">
        <f>'実質公債費比率（分子）の構造'!N$52</f>
        <v>350</v>
      </c>
      <c r="N42" s="138"/>
      <c r="O42" s="138"/>
      <c r="P42" s="138">
        <f>'実質公債費比率（分子）の構造'!O$52</f>
        <v>345</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54</v>
      </c>
      <c r="B45" s="138">
        <f>'実質公債費比率（分子）の構造'!K$49</f>
        <v>1</v>
      </c>
      <c r="C45" s="138"/>
      <c r="D45" s="138"/>
      <c r="E45" s="138">
        <f>'実質公債費比率（分子）の構造'!L$49</f>
        <v>1</v>
      </c>
      <c r="F45" s="138"/>
      <c r="G45" s="138"/>
      <c r="H45" s="138">
        <f>'実質公債費比率（分子）の構造'!M$49</f>
        <v>2</v>
      </c>
      <c r="I45" s="138"/>
      <c r="J45" s="138"/>
      <c r="K45" s="138">
        <f>'実質公債費比率（分子）の構造'!N$49</f>
        <v>1</v>
      </c>
      <c r="L45" s="138"/>
      <c r="M45" s="138"/>
      <c r="N45" s="138">
        <f>'実質公債費比率（分子）の構造'!O$49</f>
        <v>1</v>
      </c>
      <c r="O45" s="138"/>
      <c r="P45" s="138"/>
    </row>
    <row r="46" spans="1:16">
      <c r="A46" s="138" t="s">
        <v>55</v>
      </c>
      <c r="B46" s="138">
        <f>'実質公債費比率（分子）の構造'!K$48</f>
        <v>7</v>
      </c>
      <c r="C46" s="138"/>
      <c r="D46" s="138"/>
      <c r="E46" s="138">
        <f>'実質公債費比率（分子）の構造'!L$48</f>
        <v>3</v>
      </c>
      <c r="F46" s="138"/>
      <c r="G46" s="138"/>
      <c r="H46" s="138">
        <f>'実質公債費比率（分子）の構造'!M$48</f>
        <v>8</v>
      </c>
      <c r="I46" s="138"/>
      <c r="J46" s="138"/>
      <c r="K46" s="138">
        <f>'実質公債費比率（分子）の構造'!N$48</f>
        <v>10</v>
      </c>
      <c r="L46" s="138"/>
      <c r="M46" s="138"/>
      <c r="N46" s="138">
        <f>'実質公債費比率（分子）の構造'!O$48</f>
        <v>14</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458</v>
      </c>
      <c r="C49" s="138"/>
      <c r="D49" s="138"/>
      <c r="E49" s="138">
        <f>'実質公債費比率（分子）の構造'!L$45</f>
        <v>491</v>
      </c>
      <c r="F49" s="138"/>
      <c r="G49" s="138"/>
      <c r="H49" s="138">
        <f>'実質公債費比率（分子）の構造'!M$45</f>
        <v>477</v>
      </c>
      <c r="I49" s="138"/>
      <c r="J49" s="138"/>
      <c r="K49" s="138">
        <f>'実質公債費比率（分子）の構造'!N$45</f>
        <v>474</v>
      </c>
      <c r="L49" s="138"/>
      <c r="M49" s="138"/>
      <c r="N49" s="138">
        <f>'実質公債費比率（分子）の構造'!O$45</f>
        <v>466</v>
      </c>
      <c r="O49" s="138"/>
      <c r="P49" s="138"/>
    </row>
    <row r="50" spans="1:16">
      <c r="A50" s="138" t="s">
        <v>59</v>
      </c>
      <c r="B50" s="138" t="e">
        <f>NA()</f>
        <v>#N/A</v>
      </c>
      <c r="C50" s="138">
        <f>IF(ISNUMBER('実質公債費比率（分子）の構造'!K$53),'実質公債費比率（分子）の構造'!K$53,NA())</f>
        <v>164</v>
      </c>
      <c r="D50" s="138" t="e">
        <f>NA()</f>
        <v>#N/A</v>
      </c>
      <c r="E50" s="138" t="e">
        <f>NA()</f>
        <v>#N/A</v>
      </c>
      <c r="F50" s="138">
        <f>IF(ISNUMBER('実質公債費比率（分子）の構造'!L$53),'実質公債費比率（分子）の構造'!L$53,NA())</f>
        <v>153</v>
      </c>
      <c r="G50" s="138" t="e">
        <f>NA()</f>
        <v>#N/A</v>
      </c>
      <c r="H50" s="138" t="e">
        <f>NA()</f>
        <v>#N/A</v>
      </c>
      <c r="I50" s="138">
        <f>IF(ISNUMBER('実質公債費比率（分子）の構造'!M$53),'実質公債費比率（分子）の構造'!M$53,NA())</f>
        <v>150</v>
      </c>
      <c r="J50" s="138" t="e">
        <f>NA()</f>
        <v>#N/A</v>
      </c>
      <c r="K50" s="138" t="e">
        <f>NA()</f>
        <v>#N/A</v>
      </c>
      <c r="L50" s="138">
        <f>IF(ISNUMBER('実質公債費比率（分子）の構造'!N$53),'実質公債費比率（分子）の構造'!N$53,NA())</f>
        <v>135</v>
      </c>
      <c r="M50" s="138" t="e">
        <f>NA()</f>
        <v>#N/A</v>
      </c>
      <c r="N50" s="138" t="e">
        <f>NA()</f>
        <v>#N/A</v>
      </c>
      <c r="O50" s="138">
        <f>IF(ISNUMBER('実質公債費比率（分子）の構造'!O$53),'実質公債費比率（分子）の構造'!O$53,NA())</f>
        <v>136</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3167</v>
      </c>
      <c r="E56" s="137"/>
      <c r="F56" s="137"/>
      <c r="G56" s="137">
        <f>'将来負担比率（分子）の構造'!J$52</f>
        <v>3225</v>
      </c>
      <c r="H56" s="137"/>
      <c r="I56" s="137"/>
      <c r="J56" s="137">
        <f>'将来負担比率（分子）の構造'!K$52</f>
        <v>3347</v>
      </c>
      <c r="K56" s="137"/>
      <c r="L56" s="137"/>
      <c r="M56" s="137">
        <f>'将来負担比率（分子）の構造'!L$52</f>
        <v>3273</v>
      </c>
      <c r="N56" s="137"/>
      <c r="O56" s="137"/>
      <c r="P56" s="137">
        <f>'将来負担比率（分子）の構造'!M$52</f>
        <v>3687</v>
      </c>
    </row>
    <row r="57" spans="1:16">
      <c r="A57" s="137" t="s">
        <v>36</v>
      </c>
      <c r="B57" s="137"/>
      <c r="C57" s="137"/>
      <c r="D57" s="137">
        <f>'将来負担比率（分子）の構造'!I$51</f>
        <v>120</v>
      </c>
      <c r="E57" s="137"/>
      <c r="F57" s="137"/>
      <c r="G57" s="137">
        <f>'将来負担比率（分子）の構造'!J$51</f>
        <v>112</v>
      </c>
      <c r="H57" s="137"/>
      <c r="I57" s="137"/>
      <c r="J57" s="137">
        <f>'将来負担比率（分子）の構造'!K$51</f>
        <v>111</v>
      </c>
      <c r="K57" s="137"/>
      <c r="L57" s="137"/>
      <c r="M57" s="137">
        <f>'将来負担比率（分子）の構造'!L$51</f>
        <v>99</v>
      </c>
      <c r="N57" s="137"/>
      <c r="O57" s="137"/>
      <c r="P57" s="137">
        <f>'将来負担比率（分子）の構造'!M$51</f>
        <v>83</v>
      </c>
    </row>
    <row r="58" spans="1:16">
      <c r="A58" s="137" t="s">
        <v>35</v>
      </c>
      <c r="B58" s="137"/>
      <c r="C58" s="137"/>
      <c r="D58" s="137">
        <f>'将来負担比率（分子）の構造'!I$50</f>
        <v>2572</v>
      </c>
      <c r="E58" s="137"/>
      <c r="F58" s="137"/>
      <c r="G58" s="137">
        <f>'将来負担比率（分子）の構造'!J$50</f>
        <v>3154</v>
      </c>
      <c r="H58" s="137"/>
      <c r="I58" s="137"/>
      <c r="J58" s="137">
        <f>'将来負担比率（分子）の構造'!K$50</f>
        <v>3385</v>
      </c>
      <c r="K58" s="137"/>
      <c r="L58" s="137"/>
      <c r="M58" s="137">
        <f>'将来負担比率（分子）の構造'!L$50</f>
        <v>3534</v>
      </c>
      <c r="N58" s="137"/>
      <c r="O58" s="137"/>
      <c r="P58" s="137">
        <f>'将来負担比率（分子）の構造'!M$50</f>
        <v>3484</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845</v>
      </c>
      <c r="C62" s="137"/>
      <c r="D62" s="137"/>
      <c r="E62" s="137">
        <f>'将来負担比率（分子）の構造'!J$45</f>
        <v>798</v>
      </c>
      <c r="F62" s="137"/>
      <c r="G62" s="137"/>
      <c r="H62" s="137">
        <f>'将来負担比率（分子）の構造'!K$45</f>
        <v>713</v>
      </c>
      <c r="I62" s="137"/>
      <c r="J62" s="137"/>
      <c r="K62" s="137">
        <f>'将来負担比率（分子）の構造'!L$45</f>
        <v>690</v>
      </c>
      <c r="L62" s="137"/>
      <c r="M62" s="137"/>
      <c r="N62" s="137">
        <f>'将来負担比率（分子）の構造'!M$45</f>
        <v>661</v>
      </c>
      <c r="O62" s="137"/>
      <c r="P62" s="137"/>
    </row>
    <row r="63" spans="1:16">
      <c r="A63" s="137" t="s">
        <v>28</v>
      </c>
      <c r="B63" s="137">
        <f>'将来負担比率（分子）の構造'!I$44</f>
        <v>45</v>
      </c>
      <c r="C63" s="137"/>
      <c r="D63" s="137"/>
      <c r="E63" s="137">
        <f>'将来負担比率（分子）の構造'!J$44</f>
        <v>38</v>
      </c>
      <c r="F63" s="137"/>
      <c r="G63" s="137"/>
      <c r="H63" s="137">
        <f>'将来負担比率（分子）の構造'!K$44</f>
        <v>32</v>
      </c>
      <c r="I63" s="137"/>
      <c r="J63" s="137"/>
      <c r="K63" s="137">
        <f>'将来負担比率（分子）の構造'!L$44</f>
        <v>27</v>
      </c>
      <c r="L63" s="137"/>
      <c r="M63" s="137"/>
      <c r="N63" s="137">
        <f>'将来負担比率（分子）の構造'!M$44</f>
        <v>22</v>
      </c>
      <c r="O63" s="137"/>
      <c r="P63" s="137"/>
    </row>
    <row r="64" spans="1:16">
      <c r="A64" s="137" t="s">
        <v>27</v>
      </c>
      <c r="B64" s="137">
        <f>'将来負担比率（分子）の構造'!I$43</f>
        <v>97</v>
      </c>
      <c r="C64" s="137"/>
      <c r="D64" s="137"/>
      <c r="E64" s="137">
        <f>'将来負担比率（分子）の構造'!J$43</f>
        <v>165</v>
      </c>
      <c r="F64" s="137"/>
      <c r="G64" s="137"/>
      <c r="H64" s="137">
        <f>'将来負担比率（分子）の構造'!K$43</f>
        <v>131</v>
      </c>
      <c r="I64" s="137"/>
      <c r="J64" s="137"/>
      <c r="K64" s="137">
        <f>'将来負担比率（分子）の構造'!L$43</f>
        <v>141</v>
      </c>
      <c r="L64" s="137"/>
      <c r="M64" s="137"/>
      <c r="N64" s="137">
        <f>'将来負担比率（分子）の構造'!M$43</f>
        <v>133</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4596</v>
      </c>
      <c r="C66" s="137"/>
      <c r="D66" s="137"/>
      <c r="E66" s="137">
        <f>'将来負担比率（分子）の構造'!J$41</f>
        <v>4409</v>
      </c>
      <c r="F66" s="137"/>
      <c r="G66" s="137"/>
      <c r="H66" s="137">
        <f>'将来負担比率（分子）の構造'!K$41</f>
        <v>4529</v>
      </c>
      <c r="I66" s="137"/>
      <c r="J66" s="137"/>
      <c r="K66" s="137">
        <f>'将来負担比率（分子）の構造'!L$41</f>
        <v>4820</v>
      </c>
      <c r="L66" s="137"/>
      <c r="M66" s="137"/>
      <c r="N66" s="137">
        <f>'将来負担比率（分子）の構造'!M$41</f>
        <v>5019</v>
      </c>
      <c r="O66" s="137"/>
      <c r="P66" s="137"/>
    </row>
    <row r="67" spans="1:16">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197</v>
      </c>
      <c r="DI1" s="602"/>
      <c r="DJ1" s="602"/>
      <c r="DK1" s="602"/>
      <c r="DL1" s="602"/>
      <c r="DM1" s="602"/>
      <c r="DN1" s="603"/>
      <c r="DP1" s="601" t="s">
        <v>198</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199</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200</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201</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202</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203</v>
      </c>
      <c r="S4" s="605"/>
      <c r="T4" s="605"/>
      <c r="U4" s="605"/>
      <c r="V4" s="605"/>
      <c r="W4" s="605"/>
      <c r="X4" s="605"/>
      <c r="Y4" s="606"/>
      <c r="Z4" s="604" t="s">
        <v>204</v>
      </c>
      <c r="AA4" s="605"/>
      <c r="AB4" s="605"/>
      <c r="AC4" s="606"/>
      <c r="AD4" s="604" t="s">
        <v>205</v>
      </c>
      <c r="AE4" s="605"/>
      <c r="AF4" s="605"/>
      <c r="AG4" s="605"/>
      <c r="AH4" s="605"/>
      <c r="AI4" s="605"/>
      <c r="AJ4" s="605"/>
      <c r="AK4" s="606"/>
      <c r="AL4" s="604" t="s">
        <v>204</v>
      </c>
      <c r="AM4" s="605"/>
      <c r="AN4" s="605"/>
      <c r="AO4" s="606"/>
      <c r="AP4" s="610" t="s">
        <v>206</v>
      </c>
      <c r="AQ4" s="610"/>
      <c r="AR4" s="610"/>
      <c r="AS4" s="610"/>
      <c r="AT4" s="610"/>
      <c r="AU4" s="610"/>
      <c r="AV4" s="610"/>
      <c r="AW4" s="610"/>
      <c r="AX4" s="610"/>
      <c r="AY4" s="610"/>
      <c r="AZ4" s="610"/>
      <c r="BA4" s="610"/>
      <c r="BB4" s="610"/>
      <c r="BC4" s="610"/>
      <c r="BD4" s="610"/>
      <c r="BE4" s="610"/>
      <c r="BF4" s="610"/>
      <c r="BG4" s="610" t="s">
        <v>207</v>
      </c>
      <c r="BH4" s="610"/>
      <c r="BI4" s="610"/>
      <c r="BJ4" s="610"/>
      <c r="BK4" s="610"/>
      <c r="BL4" s="610"/>
      <c r="BM4" s="610"/>
      <c r="BN4" s="610"/>
      <c r="BO4" s="610" t="s">
        <v>204</v>
      </c>
      <c r="BP4" s="610"/>
      <c r="BQ4" s="610"/>
      <c r="BR4" s="610"/>
      <c r="BS4" s="610" t="s">
        <v>208</v>
      </c>
      <c r="BT4" s="610"/>
      <c r="BU4" s="610"/>
      <c r="BV4" s="610"/>
      <c r="BW4" s="610"/>
      <c r="BX4" s="610"/>
      <c r="BY4" s="610"/>
      <c r="BZ4" s="610"/>
      <c r="CA4" s="610"/>
      <c r="CB4" s="610"/>
      <c r="CD4" s="607" t="s">
        <v>209</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210</v>
      </c>
      <c r="C5" s="612"/>
      <c r="D5" s="612"/>
      <c r="E5" s="612"/>
      <c r="F5" s="612"/>
      <c r="G5" s="612"/>
      <c r="H5" s="612"/>
      <c r="I5" s="612"/>
      <c r="J5" s="612"/>
      <c r="K5" s="612"/>
      <c r="L5" s="612"/>
      <c r="M5" s="612"/>
      <c r="N5" s="612"/>
      <c r="O5" s="612"/>
      <c r="P5" s="612"/>
      <c r="Q5" s="613"/>
      <c r="R5" s="614">
        <v>416298</v>
      </c>
      <c r="S5" s="615"/>
      <c r="T5" s="615"/>
      <c r="U5" s="615"/>
      <c r="V5" s="615"/>
      <c r="W5" s="615"/>
      <c r="X5" s="615"/>
      <c r="Y5" s="616"/>
      <c r="Z5" s="617">
        <v>9.3000000000000007</v>
      </c>
      <c r="AA5" s="617"/>
      <c r="AB5" s="617"/>
      <c r="AC5" s="617"/>
      <c r="AD5" s="618">
        <v>416298</v>
      </c>
      <c r="AE5" s="618"/>
      <c r="AF5" s="618"/>
      <c r="AG5" s="618"/>
      <c r="AH5" s="618"/>
      <c r="AI5" s="618"/>
      <c r="AJ5" s="618"/>
      <c r="AK5" s="618"/>
      <c r="AL5" s="619">
        <v>17.899999999999999</v>
      </c>
      <c r="AM5" s="620"/>
      <c r="AN5" s="620"/>
      <c r="AO5" s="621"/>
      <c r="AP5" s="611" t="s">
        <v>211</v>
      </c>
      <c r="AQ5" s="612"/>
      <c r="AR5" s="612"/>
      <c r="AS5" s="612"/>
      <c r="AT5" s="612"/>
      <c r="AU5" s="612"/>
      <c r="AV5" s="612"/>
      <c r="AW5" s="612"/>
      <c r="AX5" s="612"/>
      <c r="AY5" s="612"/>
      <c r="AZ5" s="612"/>
      <c r="BA5" s="612"/>
      <c r="BB5" s="612"/>
      <c r="BC5" s="612"/>
      <c r="BD5" s="612"/>
      <c r="BE5" s="612"/>
      <c r="BF5" s="613"/>
      <c r="BG5" s="625">
        <v>413891</v>
      </c>
      <c r="BH5" s="626"/>
      <c r="BI5" s="626"/>
      <c r="BJ5" s="626"/>
      <c r="BK5" s="626"/>
      <c r="BL5" s="626"/>
      <c r="BM5" s="626"/>
      <c r="BN5" s="627"/>
      <c r="BO5" s="628">
        <v>99.4</v>
      </c>
      <c r="BP5" s="628"/>
      <c r="BQ5" s="628"/>
      <c r="BR5" s="628"/>
      <c r="BS5" s="629" t="s">
        <v>212</v>
      </c>
      <c r="BT5" s="629"/>
      <c r="BU5" s="629"/>
      <c r="BV5" s="629"/>
      <c r="BW5" s="629"/>
      <c r="BX5" s="629"/>
      <c r="BY5" s="629"/>
      <c r="BZ5" s="629"/>
      <c r="CA5" s="629"/>
      <c r="CB5" s="633"/>
      <c r="CD5" s="607" t="s">
        <v>206</v>
      </c>
      <c r="CE5" s="608"/>
      <c r="CF5" s="608"/>
      <c r="CG5" s="608"/>
      <c r="CH5" s="608"/>
      <c r="CI5" s="608"/>
      <c r="CJ5" s="608"/>
      <c r="CK5" s="608"/>
      <c r="CL5" s="608"/>
      <c r="CM5" s="608"/>
      <c r="CN5" s="608"/>
      <c r="CO5" s="608"/>
      <c r="CP5" s="608"/>
      <c r="CQ5" s="609"/>
      <c r="CR5" s="607" t="s">
        <v>213</v>
      </c>
      <c r="CS5" s="608"/>
      <c r="CT5" s="608"/>
      <c r="CU5" s="608"/>
      <c r="CV5" s="608"/>
      <c r="CW5" s="608"/>
      <c r="CX5" s="608"/>
      <c r="CY5" s="609"/>
      <c r="CZ5" s="607" t="s">
        <v>204</v>
      </c>
      <c r="DA5" s="608"/>
      <c r="DB5" s="608"/>
      <c r="DC5" s="609"/>
      <c r="DD5" s="607" t="s">
        <v>214</v>
      </c>
      <c r="DE5" s="608"/>
      <c r="DF5" s="608"/>
      <c r="DG5" s="608"/>
      <c r="DH5" s="608"/>
      <c r="DI5" s="608"/>
      <c r="DJ5" s="608"/>
      <c r="DK5" s="608"/>
      <c r="DL5" s="608"/>
      <c r="DM5" s="608"/>
      <c r="DN5" s="608"/>
      <c r="DO5" s="608"/>
      <c r="DP5" s="609"/>
      <c r="DQ5" s="607" t="s">
        <v>215</v>
      </c>
      <c r="DR5" s="608"/>
      <c r="DS5" s="608"/>
      <c r="DT5" s="608"/>
      <c r="DU5" s="608"/>
      <c r="DV5" s="608"/>
      <c r="DW5" s="608"/>
      <c r="DX5" s="608"/>
      <c r="DY5" s="608"/>
      <c r="DZ5" s="608"/>
      <c r="EA5" s="608"/>
      <c r="EB5" s="608"/>
      <c r="EC5" s="609"/>
    </row>
    <row r="6" spans="2:143" ht="11.25" customHeight="1">
      <c r="B6" s="622" t="s">
        <v>216</v>
      </c>
      <c r="C6" s="623"/>
      <c r="D6" s="623"/>
      <c r="E6" s="623"/>
      <c r="F6" s="623"/>
      <c r="G6" s="623"/>
      <c r="H6" s="623"/>
      <c r="I6" s="623"/>
      <c r="J6" s="623"/>
      <c r="K6" s="623"/>
      <c r="L6" s="623"/>
      <c r="M6" s="623"/>
      <c r="N6" s="623"/>
      <c r="O6" s="623"/>
      <c r="P6" s="623"/>
      <c r="Q6" s="624"/>
      <c r="R6" s="625">
        <v>22876</v>
      </c>
      <c r="S6" s="626"/>
      <c r="T6" s="626"/>
      <c r="U6" s="626"/>
      <c r="V6" s="626"/>
      <c r="W6" s="626"/>
      <c r="X6" s="626"/>
      <c r="Y6" s="627"/>
      <c r="Z6" s="628">
        <v>0.5</v>
      </c>
      <c r="AA6" s="628"/>
      <c r="AB6" s="628"/>
      <c r="AC6" s="628"/>
      <c r="AD6" s="629">
        <v>22876</v>
      </c>
      <c r="AE6" s="629"/>
      <c r="AF6" s="629"/>
      <c r="AG6" s="629"/>
      <c r="AH6" s="629"/>
      <c r="AI6" s="629"/>
      <c r="AJ6" s="629"/>
      <c r="AK6" s="629"/>
      <c r="AL6" s="630">
        <v>1</v>
      </c>
      <c r="AM6" s="631"/>
      <c r="AN6" s="631"/>
      <c r="AO6" s="632"/>
      <c r="AP6" s="622" t="s">
        <v>217</v>
      </c>
      <c r="AQ6" s="623"/>
      <c r="AR6" s="623"/>
      <c r="AS6" s="623"/>
      <c r="AT6" s="623"/>
      <c r="AU6" s="623"/>
      <c r="AV6" s="623"/>
      <c r="AW6" s="623"/>
      <c r="AX6" s="623"/>
      <c r="AY6" s="623"/>
      <c r="AZ6" s="623"/>
      <c r="BA6" s="623"/>
      <c r="BB6" s="623"/>
      <c r="BC6" s="623"/>
      <c r="BD6" s="623"/>
      <c r="BE6" s="623"/>
      <c r="BF6" s="624"/>
      <c r="BG6" s="625">
        <v>413891</v>
      </c>
      <c r="BH6" s="626"/>
      <c r="BI6" s="626"/>
      <c r="BJ6" s="626"/>
      <c r="BK6" s="626"/>
      <c r="BL6" s="626"/>
      <c r="BM6" s="626"/>
      <c r="BN6" s="627"/>
      <c r="BO6" s="628">
        <v>99.4</v>
      </c>
      <c r="BP6" s="628"/>
      <c r="BQ6" s="628"/>
      <c r="BR6" s="628"/>
      <c r="BS6" s="629" t="s">
        <v>212</v>
      </c>
      <c r="BT6" s="629"/>
      <c r="BU6" s="629"/>
      <c r="BV6" s="629"/>
      <c r="BW6" s="629"/>
      <c r="BX6" s="629"/>
      <c r="BY6" s="629"/>
      <c r="BZ6" s="629"/>
      <c r="CA6" s="629"/>
      <c r="CB6" s="633"/>
      <c r="CD6" s="636" t="s">
        <v>218</v>
      </c>
      <c r="CE6" s="637"/>
      <c r="CF6" s="637"/>
      <c r="CG6" s="637"/>
      <c r="CH6" s="637"/>
      <c r="CI6" s="637"/>
      <c r="CJ6" s="637"/>
      <c r="CK6" s="637"/>
      <c r="CL6" s="637"/>
      <c r="CM6" s="637"/>
      <c r="CN6" s="637"/>
      <c r="CO6" s="637"/>
      <c r="CP6" s="637"/>
      <c r="CQ6" s="638"/>
      <c r="CR6" s="625">
        <v>64122</v>
      </c>
      <c r="CS6" s="626"/>
      <c r="CT6" s="626"/>
      <c r="CU6" s="626"/>
      <c r="CV6" s="626"/>
      <c r="CW6" s="626"/>
      <c r="CX6" s="626"/>
      <c r="CY6" s="627"/>
      <c r="CZ6" s="628">
        <v>1.5</v>
      </c>
      <c r="DA6" s="628"/>
      <c r="DB6" s="628"/>
      <c r="DC6" s="628"/>
      <c r="DD6" s="634" t="s">
        <v>212</v>
      </c>
      <c r="DE6" s="626"/>
      <c r="DF6" s="626"/>
      <c r="DG6" s="626"/>
      <c r="DH6" s="626"/>
      <c r="DI6" s="626"/>
      <c r="DJ6" s="626"/>
      <c r="DK6" s="626"/>
      <c r="DL6" s="626"/>
      <c r="DM6" s="626"/>
      <c r="DN6" s="626"/>
      <c r="DO6" s="626"/>
      <c r="DP6" s="627"/>
      <c r="DQ6" s="634">
        <v>63622</v>
      </c>
      <c r="DR6" s="626"/>
      <c r="DS6" s="626"/>
      <c r="DT6" s="626"/>
      <c r="DU6" s="626"/>
      <c r="DV6" s="626"/>
      <c r="DW6" s="626"/>
      <c r="DX6" s="626"/>
      <c r="DY6" s="626"/>
      <c r="DZ6" s="626"/>
      <c r="EA6" s="626"/>
      <c r="EB6" s="626"/>
      <c r="EC6" s="635"/>
    </row>
    <row r="7" spans="2:143" ht="11.25" customHeight="1">
      <c r="B7" s="622" t="s">
        <v>219</v>
      </c>
      <c r="C7" s="623"/>
      <c r="D7" s="623"/>
      <c r="E7" s="623"/>
      <c r="F7" s="623"/>
      <c r="G7" s="623"/>
      <c r="H7" s="623"/>
      <c r="I7" s="623"/>
      <c r="J7" s="623"/>
      <c r="K7" s="623"/>
      <c r="L7" s="623"/>
      <c r="M7" s="623"/>
      <c r="N7" s="623"/>
      <c r="O7" s="623"/>
      <c r="P7" s="623"/>
      <c r="Q7" s="624"/>
      <c r="R7" s="625">
        <v>701</v>
      </c>
      <c r="S7" s="626"/>
      <c r="T7" s="626"/>
      <c r="U7" s="626"/>
      <c r="V7" s="626"/>
      <c r="W7" s="626"/>
      <c r="X7" s="626"/>
      <c r="Y7" s="627"/>
      <c r="Z7" s="628">
        <v>0</v>
      </c>
      <c r="AA7" s="628"/>
      <c r="AB7" s="628"/>
      <c r="AC7" s="628"/>
      <c r="AD7" s="629">
        <v>701</v>
      </c>
      <c r="AE7" s="629"/>
      <c r="AF7" s="629"/>
      <c r="AG7" s="629"/>
      <c r="AH7" s="629"/>
      <c r="AI7" s="629"/>
      <c r="AJ7" s="629"/>
      <c r="AK7" s="629"/>
      <c r="AL7" s="630">
        <v>0</v>
      </c>
      <c r="AM7" s="631"/>
      <c r="AN7" s="631"/>
      <c r="AO7" s="632"/>
      <c r="AP7" s="622" t="s">
        <v>220</v>
      </c>
      <c r="AQ7" s="623"/>
      <c r="AR7" s="623"/>
      <c r="AS7" s="623"/>
      <c r="AT7" s="623"/>
      <c r="AU7" s="623"/>
      <c r="AV7" s="623"/>
      <c r="AW7" s="623"/>
      <c r="AX7" s="623"/>
      <c r="AY7" s="623"/>
      <c r="AZ7" s="623"/>
      <c r="BA7" s="623"/>
      <c r="BB7" s="623"/>
      <c r="BC7" s="623"/>
      <c r="BD7" s="623"/>
      <c r="BE7" s="623"/>
      <c r="BF7" s="624"/>
      <c r="BG7" s="625">
        <v>133215</v>
      </c>
      <c r="BH7" s="626"/>
      <c r="BI7" s="626"/>
      <c r="BJ7" s="626"/>
      <c r="BK7" s="626"/>
      <c r="BL7" s="626"/>
      <c r="BM7" s="626"/>
      <c r="BN7" s="627"/>
      <c r="BO7" s="628">
        <v>32</v>
      </c>
      <c r="BP7" s="628"/>
      <c r="BQ7" s="628"/>
      <c r="BR7" s="628"/>
      <c r="BS7" s="629" t="s">
        <v>212</v>
      </c>
      <c r="BT7" s="629"/>
      <c r="BU7" s="629"/>
      <c r="BV7" s="629"/>
      <c r="BW7" s="629"/>
      <c r="BX7" s="629"/>
      <c r="BY7" s="629"/>
      <c r="BZ7" s="629"/>
      <c r="CA7" s="629"/>
      <c r="CB7" s="633"/>
      <c r="CD7" s="639" t="s">
        <v>221</v>
      </c>
      <c r="CE7" s="640"/>
      <c r="CF7" s="640"/>
      <c r="CG7" s="640"/>
      <c r="CH7" s="640"/>
      <c r="CI7" s="640"/>
      <c r="CJ7" s="640"/>
      <c r="CK7" s="640"/>
      <c r="CL7" s="640"/>
      <c r="CM7" s="640"/>
      <c r="CN7" s="640"/>
      <c r="CO7" s="640"/>
      <c r="CP7" s="640"/>
      <c r="CQ7" s="641"/>
      <c r="CR7" s="625">
        <v>767610</v>
      </c>
      <c r="CS7" s="626"/>
      <c r="CT7" s="626"/>
      <c r="CU7" s="626"/>
      <c r="CV7" s="626"/>
      <c r="CW7" s="626"/>
      <c r="CX7" s="626"/>
      <c r="CY7" s="627"/>
      <c r="CZ7" s="628">
        <v>17.600000000000001</v>
      </c>
      <c r="DA7" s="628"/>
      <c r="DB7" s="628"/>
      <c r="DC7" s="628"/>
      <c r="DD7" s="634">
        <v>79858</v>
      </c>
      <c r="DE7" s="626"/>
      <c r="DF7" s="626"/>
      <c r="DG7" s="626"/>
      <c r="DH7" s="626"/>
      <c r="DI7" s="626"/>
      <c r="DJ7" s="626"/>
      <c r="DK7" s="626"/>
      <c r="DL7" s="626"/>
      <c r="DM7" s="626"/>
      <c r="DN7" s="626"/>
      <c r="DO7" s="626"/>
      <c r="DP7" s="627"/>
      <c r="DQ7" s="634">
        <v>585033</v>
      </c>
      <c r="DR7" s="626"/>
      <c r="DS7" s="626"/>
      <c r="DT7" s="626"/>
      <c r="DU7" s="626"/>
      <c r="DV7" s="626"/>
      <c r="DW7" s="626"/>
      <c r="DX7" s="626"/>
      <c r="DY7" s="626"/>
      <c r="DZ7" s="626"/>
      <c r="EA7" s="626"/>
      <c r="EB7" s="626"/>
      <c r="EC7" s="635"/>
    </row>
    <row r="8" spans="2:143" ht="11.25" customHeight="1">
      <c r="B8" s="622" t="s">
        <v>222</v>
      </c>
      <c r="C8" s="623"/>
      <c r="D8" s="623"/>
      <c r="E8" s="623"/>
      <c r="F8" s="623"/>
      <c r="G8" s="623"/>
      <c r="H8" s="623"/>
      <c r="I8" s="623"/>
      <c r="J8" s="623"/>
      <c r="K8" s="623"/>
      <c r="L8" s="623"/>
      <c r="M8" s="623"/>
      <c r="N8" s="623"/>
      <c r="O8" s="623"/>
      <c r="P8" s="623"/>
      <c r="Q8" s="624"/>
      <c r="R8" s="625">
        <v>1727</v>
      </c>
      <c r="S8" s="626"/>
      <c r="T8" s="626"/>
      <c r="U8" s="626"/>
      <c r="V8" s="626"/>
      <c r="W8" s="626"/>
      <c r="X8" s="626"/>
      <c r="Y8" s="627"/>
      <c r="Z8" s="628">
        <v>0</v>
      </c>
      <c r="AA8" s="628"/>
      <c r="AB8" s="628"/>
      <c r="AC8" s="628"/>
      <c r="AD8" s="629">
        <v>1727</v>
      </c>
      <c r="AE8" s="629"/>
      <c r="AF8" s="629"/>
      <c r="AG8" s="629"/>
      <c r="AH8" s="629"/>
      <c r="AI8" s="629"/>
      <c r="AJ8" s="629"/>
      <c r="AK8" s="629"/>
      <c r="AL8" s="630">
        <v>0.1</v>
      </c>
      <c r="AM8" s="631"/>
      <c r="AN8" s="631"/>
      <c r="AO8" s="632"/>
      <c r="AP8" s="622" t="s">
        <v>223</v>
      </c>
      <c r="AQ8" s="623"/>
      <c r="AR8" s="623"/>
      <c r="AS8" s="623"/>
      <c r="AT8" s="623"/>
      <c r="AU8" s="623"/>
      <c r="AV8" s="623"/>
      <c r="AW8" s="623"/>
      <c r="AX8" s="623"/>
      <c r="AY8" s="623"/>
      <c r="AZ8" s="623"/>
      <c r="BA8" s="623"/>
      <c r="BB8" s="623"/>
      <c r="BC8" s="623"/>
      <c r="BD8" s="623"/>
      <c r="BE8" s="623"/>
      <c r="BF8" s="624"/>
      <c r="BG8" s="625">
        <v>5766</v>
      </c>
      <c r="BH8" s="626"/>
      <c r="BI8" s="626"/>
      <c r="BJ8" s="626"/>
      <c r="BK8" s="626"/>
      <c r="BL8" s="626"/>
      <c r="BM8" s="626"/>
      <c r="BN8" s="627"/>
      <c r="BO8" s="628">
        <v>1.4</v>
      </c>
      <c r="BP8" s="628"/>
      <c r="BQ8" s="628"/>
      <c r="BR8" s="628"/>
      <c r="BS8" s="634" t="s">
        <v>113</v>
      </c>
      <c r="BT8" s="626"/>
      <c r="BU8" s="626"/>
      <c r="BV8" s="626"/>
      <c r="BW8" s="626"/>
      <c r="BX8" s="626"/>
      <c r="BY8" s="626"/>
      <c r="BZ8" s="626"/>
      <c r="CA8" s="626"/>
      <c r="CB8" s="635"/>
      <c r="CD8" s="639" t="s">
        <v>224</v>
      </c>
      <c r="CE8" s="640"/>
      <c r="CF8" s="640"/>
      <c r="CG8" s="640"/>
      <c r="CH8" s="640"/>
      <c r="CI8" s="640"/>
      <c r="CJ8" s="640"/>
      <c r="CK8" s="640"/>
      <c r="CL8" s="640"/>
      <c r="CM8" s="640"/>
      <c r="CN8" s="640"/>
      <c r="CO8" s="640"/>
      <c r="CP8" s="640"/>
      <c r="CQ8" s="641"/>
      <c r="CR8" s="625">
        <v>1289939</v>
      </c>
      <c r="CS8" s="626"/>
      <c r="CT8" s="626"/>
      <c r="CU8" s="626"/>
      <c r="CV8" s="626"/>
      <c r="CW8" s="626"/>
      <c r="CX8" s="626"/>
      <c r="CY8" s="627"/>
      <c r="CZ8" s="628">
        <v>29.6</v>
      </c>
      <c r="DA8" s="628"/>
      <c r="DB8" s="628"/>
      <c r="DC8" s="628"/>
      <c r="DD8" s="634">
        <v>420535</v>
      </c>
      <c r="DE8" s="626"/>
      <c r="DF8" s="626"/>
      <c r="DG8" s="626"/>
      <c r="DH8" s="626"/>
      <c r="DI8" s="626"/>
      <c r="DJ8" s="626"/>
      <c r="DK8" s="626"/>
      <c r="DL8" s="626"/>
      <c r="DM8" s="626"/>
      <c r="DN8" s="626"/>
      <c r="DO8" s="626"/>
      <c r="DP8" s="627"/>
      <c r="DQ8" s="634">
        <v>617111</v>
      </c>
      <c r="DR8" s="626"/>
      <c r="DS8" s="626"/>
      <c r="DT8" s="626"/>
      <c r="DU8" s="626"/>
      <c r="DV8" s="626"/>
      <c r="DW8" s="626"/>
      <c r="DX8" s="626"/>
      <c r="DY8" s="626"/>
      <c r="DZ8" s="626"/>
      <c r="EA8" s="626"/>
      <c r="EB8" s="626"/>
      <c r="EC8" s="635"/>
    </row>
    <row r="9" spans="2:143" ht="11.25" customHeight="1">
      <c r="B9" s="622" t="s">
        <v>225</v>
      </c>
      <c r="C9" s="623"/>
      <c r="D9" s="623"/>
      <c r="E9" s="623"/>
      <c r="F9" s="623"/>
      <c r="G9" s="623"/>
      <c r="H9" s="623"/>
      <c r="I9" s="623"/>
      <c r="J9" s="623"/>
      <c r="K9" s="623"/>
      <c r="L9" s="623"/>
      <c r="M9" s="623"/>
      <c r="N9" s="623"/>
      <c r="O9" s="623"/>
      <c r="P9" s="623"/>
      <c r="Q9" s="624"/>
      <c r="R9" s="625">
        <v>869</v>
      </c>
      <c r="S9" s="626"/>
      <c r="T9" s="626"/>
      <c r="U9" s="626"/>
      <c r="V9" s="626"/>
      <c r="W9" s="626"/>
      <c r="X9" s="626"/>
      <c r="Y9" s="627"/>
      <c r="Z9" s="628">
        <v>0</v>
      </c>
      <c r="AA9" s="628"/>
      <c r="AB9" s="628"/>
      <c r="AC9" s="628"/>
      <c r="AD9" s="629">
        <v>869</v>
      </c>
      <c r="AE9" s="629"/>
      <c r="AF9" s="629"/>
      <c r="AG9" s="629"/>
      <c r="AH9" s="629"/>
      <c r="AI9" s="629"/>
      <c r="AJ9" s="629"/>
      <c r="AK9" s="629"/>
      <c r="AL9" s="630">
        <v>0</v>
      </c>
      <c r="AM9" s="631"/>
      <c r="AN9" s="631"/>
      <c r="AO9" s="632"/>
      <c r="AP9" s="622" t="s">
        <v>226</v>
      </c>
      <c r="AQ9" s="623"/>
      <c r="AR9" s="623"/>
      <c r="AS9" s="623"/>
      <c r="AT9" s="623"/>
      <c r="AU9" s="623"/>
      <c r="AV9" s="623"/>
      <c r="AW9" s="623"/>
      <c r="AX9" s="623"/>
      <c r="AY9" s="623"/>
      <c r="AZ9" s="623"/>
      <c r="BA9" s="623"/>
      <c r="BB9" s="623"/>
      <c r="BC9" s="623"/>
      <c r="BD9" s="623"/>
      <c r="BE9" s="623"/>
      <c r="BF9" s="624"/>
      <c r="BG9" s="625">
        <v>113530</v>
      </c>
      <c r="BH9" s="626"/>
      <c r="BI9" s="626"/>
      <c r="BJ9" s="626"/>
      <c r="BK9" s="626"/>
      <c r="BL9" s="626"/>
      <c r="BM9" s="626"/>
      <c r="BN9" s="627"/>
      <c r="BO9" s="628">
        <v>27.3</v>
      </c>
      <c r="BP9" s="628"/>
      <c r="BQ9" s="628"/>
      <c r="BR9" s="628"/>
      <c r="BS9" s="634" t="s">
        <v>113</v>
      </c>
      <c r="BT9" s="626"/>
      <c r="BU9" s="626"/>
      <c r="BV9" s="626"/>
      <c r="BW9" s="626"/>
      <c r="BX9" s="626"/>
      <c r="BY9" s="626"/>
      <c r="BZ9" s="626"/>
      <c r="CA9" s="626"/>
      <c r="CB9" s="635"/>
      <c r="CD9" s="639" t="s">
        <v>227</v>
      </c>
      <c r="CE9" s="640"/>
      <c r="CF9" s="640"/>
      <c r="CG9" s="640"/>
      <c r="CH9" s="640"/>
      <c r="CI9" s="640"/>
      <c r="CJ9" s="640"/>
      <c r="CK9" s="640"/>
      <c r="CL9" s="640"/>
      <c r="CM9" s="640"/>
      <c r="CN9" s="640"/>
      <c r="CO9" s="640"/>
      <c r="CP9" s="640"/>
      <c r="CQ9" s="641"/>
      <c r="CR9" s="625">
        <v>592406</v>
      </c>
      <c r="CS9" s="626"/>
      <c r="CT9" s="626"/>
      <c r="CU9" s="626"/>
      <c r="CV9" s="626"/>
      <c r="CW9" s="626"/>
      <c r="CX9" s="626"/>
      <c r="CY9" s="627"/>
      <c r="CZ9" s="628">
        <v>13.6</v>
      </c>
      <c r="DA9" s="628"/>
      <c r="DB9" s="628"/>
      <c r="DC9" s="628"/>
      <c r="DD9" s="634">
        <v>58412</v>
      </c>
      <c r="DE9" s="626"/>
      <c r="DF9" s="626"/>
      <c r="DG9" s="626"/>
      <c r="DH9" s="626"/>
      <c r="DI9" s="626"/>
      <c r="DJ9" s="626"/>
      <c r="DK9" s="626"/>
      <c r="DL9" s="626"/>
      <c r="DM9" s="626"/>
      <c r="DN9" s="626"/>
      <c r="DO9" s="626"/>
      <c r="DP9" s="627"/>
      <c r="DQ9" s="634">
        <v>490532</v>
      </c>
      <c r="DR9" s="626"/>
      <c r="DS9" s="626"/>
      <c r="DT9" s="626"/>
      <c r="DU9" s="626"/>
      <c r="DV9" s="626"/>
      <c r="DW9" s="626"/>
      <c r="DX9" s="626"/>
      <c r="DY9" s="626"/>
      <c r="DZ9" s="626"/>
      <c r="EA9" s="626"/>
      <c r="EB9" s="626"/>
      <c r="EC9" s="635"/>
    </row>
    <row r="10" spans="2:143" ht="11.25" customHeight="1">
      <c r="B10" s="622" t="s">
        <v>228</v>
      </c>
      <c r="C10" s="623"/>
      <c r="D10" s="623"/>
      <c r="E10" s="623"/>
      <c r="F10" s="623"/>
      <c r="G10" s="623"/>
      <c r="H10" s="623"/>
      <c r="I10" s="623"/>
      <c r="J10" s="623"/>
      <c r="K10" s="623"/>
      <c r="L10" s="623"/>
      <c r="M10" s="623"/>
      <c r="N10" s="623"/>
      <c r="O10" s="623"/>
      <c r="P10" s="623"/>
      <c r="Q10" s="624"/>
      <c r="R10" s="625">
        <v>69107</v>
      </c>
      <c r="S10" s="626"/>
      <c r="T10" s="626"/>
      <c r="U10" s="626"/>
      <c r="V10" s="626"/>
      <c r="W10" s="626"/>
      <c r="X10" s="626"/>
      <c r="Y10" s="627"/>
      <c r="Z10" s="628">
        <v>1.5</v>
      </c>
      <c r="AA10" s="628"/>
      <c r="AB10" s="628"/>
      <c r="AC10" s="628"/>
      <c r="AD10" s="629">
        <v>69107</v>
      </c>
      <c r="AE10" s="629"/>
      <c r="AF10" s="629"/>
      <c r="AG10" s="629"/>
      <c r="AH10" s="629"/>
      <c r="AI10" s="629"/>
      <c r="AJ10" s="629"/>
      <c r="AK10" s="629"/>
      <c r="AL10" s="630">
        <v>3</v>
      </c>
      <c r="AM10" s="631"/>
      <c r="AN10" s="631"/>
      <c r="AO10" s="632"/>
      <c r="AP10" s="622" t="s">
        <v>229</v>
      </c>
      <c r="AQ10" s="623"/>
      <c r="AR10" s="623"/>
      <c r="AS10" s="623"/>
      <c r="AT10" s="623"/>
      <c r="AU10" s="623"/>
      <c r="AV10" s="623"/>
      <c r="AW10" s="623"/>
      <c r="AX10" s="623"/>
      <c r="AY10" s="623"/>
      <c r="AZ10" s="623"/>
      <c r="BA10" s="623"/>
      <c r="BB10" s="623"/>
      <c r="BC10" s="623"/>
      <c r="BD10" s="623"/>
      <c r="BE10" s="623"/>
      <c r="BF10" s="624"/>
      <c r="BG10" s="625">
        <v>9408</v>
      </c>
      <c r="BH10" s="626"/>
      <c r="BI10" s="626"/>
      <c r="BJ10" s="626"/>
      <c r="BK10" s="626"/>
      <c r="BL10" s="626"/>
      <c r="BM10" s="626"/>
      <c r="BN10" s="627"/>
      <c r="BO10" s="628">
        <v>2.2999999999999998</v>
      </c>
      <c r="BP10" s="628"/>
      <c r="BQ10" s="628"/>
      <c r="BR10" s="628"/>
      <c r="BS10" s="634" t="s">
        <v>113</v>
      </c>
      <c r="BT10" s="626"/>
      <c r="BU10" s="626"/>
      <c r="BV10" s="626"/>
      <c r="BW10" s="626"/>
      <c r="BX10" s="626"/>
      <c r="BY10" s="626"/>
      <c r="BZ10" s="626"/>
      <c r="CA10" s="626"/>
      <c r="CB10" s="635"/>
      <c r="CD10" s="639" t="s">
        <v>230</v>
      </c>
      <c r="CE10" s="640"/>
      <c r="CF10" s="640"/>
      <c r="CG10" s="640"/>
      <c r="CH10" s="640"/>
      <c r="CI10" s="640"/>
      <c r="CJ10" s="640"/>
      <c r="CK10" s="640"/>
      <c r="CL10" s="640"/>
      <c r="CM10" s="640"/>
      <c r="CN10" s="640"/>
      <c r="CO10" s="640"/>
      <c r="CP10" s="640"/>
      <c r="CQ10" s="641"/>
      <c r="CR10" s="625" t="s">
        <v>113</v>
      </c>
      <c r="CS10" s="626"/>
      <c r="CT10" s="626"/>
      <c r="CU10" s="626"/>
      <c r="CV10" s="626"/>
      <c r="CW10" s="626"/>
      <c r="CX10" s="626"/>
      <c r="CY10" s="627"/>
      <c r="CZ10" s="628" t="s">
        <v>113</v>
      </c>
      <c r="DA10" s="628"/>
      <c r="DB10" s="628"/>
      <c r="DC10" s="628"/>
      <c r="DD10" s="634" t="s">
        <v>113</v>
      </c>
      <c r="DE10" s="626"/>
      <c r="DF10" s="626"/>
      <c r="DG10" s="626"/>
      <c r="DH10" s="626"/>
      <c r="DI10" s="626"/>
      <c r="DJ10" s="626"/>
      <c r="DK10" s="626"/>
      <c r="DL10" s="626"/>
      <c r="DM10" s="626"/>
      <c r="DN10" s="626"/>
      <c r="DO10" s="626"/>
      <c r="DP10" s="627"/>
      <c r="DQ10" s="634" t="s">
        <v>113</v>
      </c>
      <c r="DR10" s="626"/>
      <c r="DS10" s="626"/>
      <c r="DT10" s="626"/>
      <c r="DU10" s="626"/>
      <c r="DV10" s="626"/>
      <c r="DW10" s="626"/>
      <c r="DX10" s="626"/>
      <c r="DY10" s="626"/>
      <c r="DZ10" s="626"/>
      <c r="EA10" s="626"/>
      <c r="EB10" s="626"/>
      <c r="EC10" s="635"/>
    </row>
    <row r="11" spans="2:143" ht="11.25" customHeight="1">
      <c r="B11" s="622" t="s">
        <v>231</v>
      </c>
      <c r="C11" s="623"/>
      <c r="D11" s="623"/>
      <c r="E11" s="623"/>
      <c r="F11" s="623"/>
      <c r="G11" s="623"/>
      <c r="H11" s="623"/>
      <c r="I11" s="623"/>
      <c r="J11" s="623"/>
      <c r="K11" s="623"/>
      <c r="L11" s="623"/>
      <c r="M11" s="623"/>
      <c r="N11" s="623"/>
      <c r="O11" s="623"/>
      <c r="P11" s="623"/>
      <c r="Q11" s="624"/>
      <c r="R11" s="625" t="s">
        <v>113</v>
      </c>
      <c r="S11" s="626"/>
      <c r="T11" s="626"/>
      <c r="U11" s="626"/>
      <c r="V11" s="626"/>
      <c r="W11" s="626"/>
      <c r="X11" s="626"/>
      <c r="Y11" s="627"/>
      <c r="Z11" s="628" t="s">
        <v>113</v>
      </c>
      <c r="AA11" s="628"/>
      <c r="AB11" s="628"/>
      <c r="AC11" s="628"/>
      <c r="AD11" s="629" t="s">
        <v>113</v>
      </c>
      <c r="AE11" s="629"/>
      <c r="AF11" s="629"/>
      <c r="AG11" s="629"/>
      <c r="AH11" s="629"/>
      <c r="AI11" s="629"/>
      <c r="AJ11" s="629"/>
      <c r="AK11" s="629"/>
      <c r="AL11" s="630" t="s">
        <v>113</v>
      </c>
      <c r="AM11" s="631"/>
      <c r="AN11" s="631"/>
      <c r="AO11" s="632"/>
      <c r="AP11" s="622" t="s">
        <v>232</v>
      </c>
      <c r="AQ11" s="623"/>
      <c r="AR11" s="623"/>
      <c r="AS11" s="623"/>
      <c r="AT11" s="623"/>
      <c r="AU11" s="623"/>
      <c r="AV11" s="623"/>
      <c r="AW11" s="623"/>
      <c r="AX11" s="623"/>
      <c r="AY11" s="623"/>
      <c r="AZ11" s="623"/>
      <c r="BA11" s="623"/>
      <c r="BB11" s="623"/>
      <c r="BC11" s="623"/>
      <c r="BD11" s="623"/>
      <c r="BE11" s="623"/>
      <c r="BF11" s="624"/>
      <c r="BG11" s="625">
        <v>4511</v>
      </c>
      <c r="BH11" s="626"/>
      <c r="BI11" s="626"/>
      <c r="BJ11" s="626"/>
      <c r="BK11" s="626"/>
      <c r="BL11" s="626"/>
      <c r="BM11" s="626"/>
      <c r="BN11" s="627"/>
      <c r="BO11" s="628">
        <v>1.1000000000000001</v>
      </c>
      <c r="BP11" s="628"/>
      <c r="BQ11" s="628"/>
      <c r="BR11" s="628"/>
      <c r="BS11" s="634" t="s">
        <v>113</v>
      </c>
      <c r="BT11" s="626"/>
      <c r="BU11" s="626"/>
      <c r="BV11" s="626"/>
      <c r="BW11" s="626"/>
      <c r="BX11" s="626"/>
      <c r="BY11" s="626"/>
      <c r="BZ11" s="626"/>
      <c r="CA11" s="626"/>
      <c r="CB11" s="635"/>
      <c r="CD11" s="639" t="s">
        <v>233</v>
      </c>
      <c r="CE11" s="640"/>
      <c r="CF11" s="640"/>
      <c r="CG11" s="640"/>
      <c r="CH11" s="640"/>
      <c r="CI11" s="640"/>
      <c r="CJ11" s="640"/>
      <c r="CK11" s="640"/>
      <c r="CL11" s="640"/>
      <c r="CM11" s="640"/>
      <c r="CN11" s="640"/>
      <c r="CO11" s="640"/>
      <c r="CP11" s="640"/>
      <c r="CQ11" s="641"/>
      <c r="CR11" s="625">
        <v>128339</v>
      </c>
      <c r="CS11" s="626"/>
      <c r="CT11" s="626"/>
      <c r="CU11" s="626"/>
      <c r="CV11" s="626"/>
      <c r="CW11" s="626"/>
      <c r="CX11" s="626"/>
      <c r="CY11" s="627"/>
      <c r="CZ11" s="628">
        <v>2.9</v>
      </c>
      <c r="DA11" s="628"/>
      <c r="DB11" s="628"/>
      <c r="DC11" s="628"/>
      <c r="DD11" s="634">
        <v>36575</v>
      </c>
      <c r="DE11" s="626"/>
      <c r="DF11" s="626"/>
      <c r="DG11" s="626"/>
      <c r="DH11" s="626"/>
      <c r="DI11" s="626"/>
      <c r="DJ11" s="626"/>
      <c r="DK11" s="626"/>
      <c r="DL11" s="626"/>
      <c r="DM11" s="626"/>
      <c r="DN11" s="626"/>
      <c r="DO11" s="626"/>
      <c r="DP11" s="627"/>
      <c r="DQ11" s="634">
        <v>88048</v>
      </c>
      <c r="DR11" s="626"/>
      <c r="DS11" s="626"/>
      <c r="DT11" s="626"/>
      <c r="DU11" s="626"/>
      <c r="DV11" s="626"/>
      <c r="DW11" s="626"/>
      <c r="DX11" s="626"/>
      <c r="DY11" s="626"/>
      <c r="DZ11" s="626"/>
      <c r="EA11" s="626"/>
      <c r="EB11" s="626"/>
      <c r="EC11" s="635"/>
    </row>
    <row r="12" spans="2:143" ht="11.25" customHeight="1">
      <c r="B12" s="622" t="s">
        <v>234</v>
      </c>
      <c r="C12" s="623"/>
      <c r="D12" s="623"/>
      <c r="E12" s="623"/>
      <c r="F12" s="623"/>
      <c r="G12" s="623"/>
      <c r="H12" s="623"/>
      <c r="I12" s="623"/>
      <c r="J12" s="623"/>
      <c r="K12" s="623"/>
      <c r="L12" s="623"/>
      <c r="M12" s="623"/>
      <c r="N12" s="623"/>
      <c r="O12" s="623"/>
      <c r="P12" s="623"/>
      <c r="Q12" s="624"/>
      <c r="R12" s="625" t="s">
        <v>113</v>
      </c>
      <c r="S12" s="626"/>
      <c r="T12" s="626"/>
      <c r="U12" s="626"/>
      <c r="V12" s="626"/>
      <c r="W12" s="626"/>
      <c r="X12" s="626"/>
      <c r="Y12" s="627"/>
      <c r="Z12" s="628" t="s">
        <v>113</v>
      </c>
      <c r="AA12" s="628"/>
      <c r="AB12" s="628"/>
      <c r="AC12" s="628"/>
      <c r="AD12" s="629" t="s">
        <v>113</v>
      </c>
      <c r="AE12" s="629"/>
      <c r="AF12" s="629"/>
      <c r="AG12" s="629"/>
      <c r="AH12" s="629"/>
      <c r="AI12" s="629"/>
      <c r="AJ12" s="629"/>
      <c r="AK12" s="629"/>
      <c r="AL12" s="630" t="s">
        <v>113</v>
      </c>
      <c r="AM12" s="631"/>
      <c r="AN12" s="631"/>
      <c r="AO12" s="632"/>
      <c r="AP12" s="622" t="s">
        <v>235</v>
      </c>
      <c r="AQ12" s="623"/>
      <c r="AR12" s="623"/>
      <c r="AS12" s="623"/>
      <c r="AT12" s="623"/>
      <c r="AU12" s="623"/>
      <c r="AV12" s="623"/>
      <c r="AW12" s="623"/>
      <c r="AX12" s="623"/>
      <c r="AY12" s="623"/>
      <c r="AZ12" s="623"/>
      <c r="BA12" s="623"/>
      <c r="BB12" s="623"/>
      <c r="BC12" s="623"/>
      <c r="BD12" s="623"/>
      <c r="BE12" s="623"/>
      <c r="BF12" s="624"/>
      <c r="BG12" s="625">
        <v>236950</v>
      </c>
      <c r="BH12" s="626"/>
      <c r="BI12" s="626"/>
      <c r="BJ12" s="626"/>
      <c r="BK12" s="626"/>
      <c r="BL12" s="626"/>
      <c r="BM12" s="626"/>
      <c r="BN12" s="627"/>
      <c r="BO12" s="628">
        <v>56.9</v>
      </c>
      <c r="BP12" s="628"/>
      <c r="BQ12" s="628"/>
      <c r="BR12" s="628"/>
      <c r="BS12" s="634" t="s">
        <v>113</v>
      </c>
      <c r="BT12" s="626"/>
      <c r="BU12" s="626"/>
      <c r="BV12" s="626"/>
      <c r="BW12" s="626"/>
      <c r="BX12" s="626"/>
      <c r="BY12" s="626"/>
      <c r="BZ12" s="626"/>
      <c r="CA12" s="626"/>
      <c r="CB12" s="635"/>
      <c r="CD12" s="639" t="s">
        <v>236</v>
      </c>
      <c r="CE12" s="640"/>
      <c r="CF12" s="640"/>
      <c r="CG12" s="640"/>
      <c r="CH12" s="640"/>
      <c r="CI12" s="640"/>
      <c r="CJ12" s="640"/>
      <c r="CK12" s="640"/>
      <c r="CL12" s="640"/>
      <c r="CM12" s="640"/>
      <c r="CN12" s="640"/>
      <c r="CO12" s="640"/>
      <c r="CP12" s="640"/>
      <c r="CQ12" s="641"/>
      <c r="CR12" s="625">
        <v>63961</v>
      </c>
      <c r="CS12" s="626"/>
      <c r="CT12" s="626"/>
      <c r="CU12" s="626"/>
      <c r="CV12" s="626"/>
      <c r="CW12" s="626"/>
      <c r="CX12" s="626"/>
      <c r="CY12" s="627"/>
      <c r="CZ12" s="628">
        <v>1.5</v>
      </c>
      <c r="DA12" s="628"/>
      <c r="DB12" s="628"/>
      <c r="DC12" s="628"/>
      <c r="DD12" s="634">
        <v>9805</v>
      </c>
      <c r="DE12" s="626"/>
      <c r="DF12" s="626"/>
      <c r="DG12" s="626"/>
      <c r="DH12" s="626"/>
      <c r="DI12" s="626"/>
      <c r="DJ12" s="626"/>
      <c r="DK12" s="626"/>
      <c r="DL12" s="626"/>
      <c r="DM12" s="626"/>
      <c r="DN12" s="626"/>
      <c r="DO12" s="626"/>
      <c r="DP12" s="627"/>
      <c r="DQ12" s="634">
        <v>50749</v>
      </c>
      <c r="DR12" s="626"/>
      <c r="DS12" s="626"/>
      <c r="DT12" s="626"/>
      <c r="DU12" s="626"/>
      <c r="DV12" s="626"/>
      <c r="DW12" s="626"/>
      <c r="DX12" s="626"/>
      <c r="DY12" s="626"/>
      <c r="DZ12" s="626"/>
      <c r="EA12" s="626"/>
      <c r="EB12" s="626"/>
      <c r="EC12" s="635"/>
    </row>
    <row r="13" spans="2:143" ht="11.25" customHeight="1">
      <c r="B13" s="622" t="s">
        <v>237</v>
      </c>
      <c r="C13" s="623"/>
      <c r="D13" s="623"/>
      <c r="E13" s="623"/>
      <c r="F13" s="623"/>
      <c r="G13" s="623"/>
      <c r="H13" s="623"/>
      <c r="I13" s="623"/>
      <c r="J13" s="623"/>
      <c r="K13" s="623"/>
      <c r="L13" s="623"/>
      <c r="M13" s="623"/>
      <c r="N13" s="623"/>
      <c r="O13" s="623"/>
      <c r="P13" s="623"/>
      <c r="Q13" s="624"/>
      <c r="R13" s="625">
        <v>5511</v>
      </c>
      <c r="S13" s="626"/>
      <c r="T13" s="626"/>
      <c r="U13" s="626"/>
      <c r="V13" s="626"/>
      <c r="W13" s="626"/>
      <c r="X13" s="626"/>
      <c r="Y13" s="627"/>
      <c r="Z13" s="628">
        <v>0.1</v>
      </c>
      <c r="AA13" s="628"/>
      <c r="AB13" s="628"/>
      <c r="AC13" s="628"/>
      <c r="AD13" s="629">
        <v>5511</v>
      </c>
      <c r="AE13" s="629"/>
      <c r="AF13" s="629"/>
      <c r="AG13" s="629"/>
      <c r="AH13" s="629"/>
      <c r="AI13" s="629"/>
      <c r="AJ13" s="629"/>
      <c r="AK13" s="629"/>
      <c r="AL13" s="630">
        <v>0.2</v>
      </c>
      <c r="AM13" s="631"/>
      <c r="AN13" s="631"/>
      <c r="AO13" s="632"/>
      <c r="AP13" s="622" t="s">
        <v>238</v>
      </c>
      <c r="AQ13" s="623"/>
      <c r="AR13" s="623"/>
      <c r="AS13" s="623"/>
      <c r="AT13" s="623"/>
      <c r="AU13" s="623"/>
      <c r="AV13" s="623"/>
      <c r="AW13" s="623"/>
      <c r="AX13" s="623"/>
      <c r="AY13" s="623"/>
      <c r="AZ13" s="623"/>
      <c r="BA13" s="623"/>
      <c r="BB13" s="623"/>
      <c r="BC13" s="623"/>
      <c r="BD13" s="623"/>
      <c r="BE13" s="623"/>
      <c r="BF13" s="624"/>
      <c r="BG13" s="625">
        <v>235097</v>
      </c>
      <c r="BH13" s="626"/>
      <c r="BI13" s="626"/>
      <c r="BJ13" s="626"/>
      <c r="BK13" s="626"/>
      <c r="BL13" s="626"/>
      <c r="BM13" s="626"/>
      <c r="BN13" s="627"/>
      <c r="BO13" s="628">
        <v>56.5</v>
      </c>
      <c r="BP13" s="628"/>
      <c r="BQ13" s="628"/>
      <c r="BR13" s="628"/>
      <c r="BS13" s="634" t="s">
        <v>113</v>
      </c>
      <c r="BT13" s="626"/>
      <c r="BU13" s="626"/>
      <c r="BV13" s="626"/>
      <c r="BW13" s="626"/>
      <c r="BX13" s="626"/>
      <c r="BY13" s="626"/>
      <c r="BZ13" s="626"/>
      <c r="CA13" s="626"/>
      <c r="CB13" s="635"/>
      <c r="CD13" s="639" t="s">
        <v>239</v>
      </c>
      <c r="CE13" s="640"/>
      <c r="CF13" s="640"/>
      <c r="CG13" s="640"/>
      <c r="CH13" s="640"/>
      <c r="CI13" s="640"/>
      <c r="CJ13" s="640"/>
      <c r="CK13" s="640"/>
      <c r="CL13" s="640"/>
      <c r="CM13" s="640"/>
      <c r="CN13" s="640"/>
      <c r="CO13" s="640"/>
      <c r="CP13" s="640"/>
      <c r="CQ13" s="641"/>
      <c r="CR13" s="625">
        <v>143222</v>
      </c>
      <c r="CS13" s="626"/>
      <c r="CT13" s="626"/>
      <c r="CU13" s="626"/>
      <c r="CV13" s="626"/>
      <c r="CW13" s="626"/>
      <c r="CX13" s="626"/>
      <c r="CY13" s="627"/>
      <c r="CZ13" s="628">
        <v>3.3</v>
      </c>
      <c r="DA13" s="628"/>
      <c r="DB13" s="628"/>
      <c r="DC13" s="628"/>
      <c r="DD13" s="634">
        <v>69728</v>
      </c>
      <c r="DE13" s="626"/>
      <c r="DF13" s="626"/>
      <c r="DG13" s="626"/>
      <c r="DH13" s="626"/>
      <c r="DI13" s="626"/>
      <c r="DJ13" s="626"/>
      <c r="DK13" s="626"/>
      <c r="DL13" s="626"/>
      <c r="DM13" s="626"/>
      <c r="DN13" s="626"/>
      <c r="DO13" s="626"/>
      <c r="DP13" s="627"/>
      <c r="DQ13" s="634">
        <v>107688</v>
      </c>
      <c r="DR13" s="626"/>
      <c r="DS13" s="626"/>
      <c r="DT13" s="626"/>
      <c r="DU13" s="626"/>
      <c r="DV13" s="626"/>
      <c r="DW13" s="626"/>
      <c r="DX13" s="626"/>
      <c r="DY13" s="626"/>
      <c r="DZ13" s="626"/>
      <c r="EA13" s="626"/>
      <c r="EB13" s="626"/>
      <c r="EC13" s="635"/>
    </row>
    <row r="14" spans="2:143" ht="11.25" customHeight="1">
      <c r="B14" s="622" t="s">
        <v>240</v>
      </c>
      <c r="C14" s="623"/>
      <c r="D14" s="623"/>
      <c r="E14" s="623"/>
      <c r="F14" s="623"/>
      <c r="G14" s="623"/>
      <c r="H14" s="623"/>
      <c r="I14" s="623"/>
      <c r="J14" s="623"/>
      <c r="K14" s="623"/>
      <c r="L14" s="623"/>
      <c r="M14" s="623"/>
      <c r="N14" s="623"/>
      <c r="O14" s="623"/>
      <c r="P14" s="623"/>
      <c r="Q14" s="624"/>
      <c r="R14" s="625" t="s">
        <v>113</v>
      </c>
      <c r="S14" s="626"/>
      <c r="T14" s="626"/>
      <c r="U14" s="626"/>
      <c r="V14" s="626"/>
      <c r="W14" s="626"/>
      <c r="X14" s="626"/>
      <c r="Y14" s="627"/>
      <c r="Z14" s="628" t="s">
        <v>113</v>
      </c>
      <c r="AA14" s="628"/>
      <c r="AB14" s="628"/>
      <c r="AC14" s="628"/>
      <c r="AD14" s="629" t="s">
        <v>113</v>
      </c>
      <c r="AE14" s="629"/>
      <c r="AF14" s="629"/>
      <c r="AG14" s="629"/>
      <c r="AH14" s="629"/>
      <c r="AI14" s="629"/>
      <c r="AJ14" s="629"/>
      <c r="AK14" s="629"/>
      <c r="AL14" s="630" t="s">
        <v>113</v>
      </c>
      <c r="AM14" s="631"/>
      <c r="AN14" s="631"/>
      <c r="AO14" s="632"/>
      <c r="AP14" s="622" t="s">
        <v>241</v>
      </c>
      <c r="AQ14" s="623"/>
      <c r="AR14" s="623"/>
      <c r="AS14" s="623"/>
      <c r="AT14" s="623"/>
      <c r="AU14" s="623"/>
      <c r="AV14" s="623"/>
      <c r="AW14" s="623"/>
      <c r="AX14" s="623"/>
      <c r="AY14" s="623"/>
      <c r="AZ14" s="623"/>
      <c r="BA14" s="623"/>
      <c r="BB14" s="623"/>
      <c r="BC14" s="623"/>
      <c r="BD14" s="623"/>
      <c r="BE14" s="623"/>
      <c r="BF14" s="624"/>
      <c r="BG14" s="625">
        <v>14533</v>
      </c>
      <c r="BH14" s="626"/>
      <c r="BI14" s="626"/>
      <c r="BJ14" s="626"/>
      <c r="BK14" s="626"/>
      <c r="BL14" s="626"/>
      <c r="BM14" s="626"/>
      <c r="BN14" s="627"/>
      <c r="BO14" s="628">
        <v>3.5</v>
      </c>
      <c r="BP14" s="628"/>
      <c r="BQ14" s="628"/>
      <c r="BR14" s="628"/>
      <c r="BS14" s="634" t="s">
        <v>113</v>
      </c>
      <c r="BT14" s="626"/>
      <c r="BU14" s="626"/>
      <c r="BV14" s="626"/>
      <c r="BW14" s="626"/>
      <c r="BX14" s="626"/>
      <c r="BY14" s="626"/>
      <c r="BZ14" s="626"/>
      <c r="CA14" s="626"/>
      <c r="CB14" s="635"/>
      <c r="CD14" s="639" t="s">
        <v>242</v>
      </c>
      <c r="CE14" s="640"/>
      <c r="CF14" s="640"/>
      <c r="CG14" s="640"/>
      <c r="CH14" s="640"/>
      <c r="CI14" s="640"/>
      <c r="CJ14" s="640"/>
      <c r="CK14" s="640"/>
      <c r="CL14" s="640"/>
      <c r="CM14" s="640"/>
      <c r="CN14" s="640"/>
      <c r="CO14" s="640"/>
      <c r="CP14" s="640"/>
      <c r="CQ14" s="641"/>
      <c r="CR14" s="625">
        <v>588939</v>
      </c>
      <c r="CS14" s="626"/>
      <c r="CT14" s="626"/>
      <c r="CU14" s="626"/>
      <c r="CV14" s="626"/>
      <c r="CW14" s="626"/>
      <c r="CX14" s="626"/>
      <c r="CY14" s="627"/>
      <c r="CZ14" s="628">
        <v>13.5</v>
      </c>
      <c r="DA14" s="628"/>
      <c r="DB14" s="628"/>
      <c r="DC14" s="628"/>
      <c r="DD14" s="634">
        <v>372541</v>
      </c>
      <c r="DE14" s="626"/>
      <c r="DF14" s="626"/>
      <c r="DG14" s="626"/>
      <c r="DH14" s="626"/>
      <c r="DI14" s="626"/>
      <c r="DJ14" s="626"/>
      <c r="DK14" s="626"/>
      <c r="DL14" s="626"/>
      <c r="DM14" s="626"/>
      <c r="DN14" s="626"/>
      <c r="DO14" s="626"/>
      <c r="DP14" s="627"/>
      <c r="DQ14" s="634">
        <v>280023</v>
      </c>
      <c r="DR14" s="626"/>
      <c r="DS14" s="626"/>
      <c r="DT14" s="626"/>
      <c r="DU14" s="626"/>
      <c r="DV14" s="626"/>
      <c r="DW14" s="626"/>
      <c r="DX14" s="626"/>
      <c r="DY14" s="626"/>
      <c r="DZ14" s="626"/>
      <c r="EA14" s="626"/>
      <c r="EB14" s="626"/>
      <c r="EC14" s="635"/>
    </row>
    <row r="15" spans="2:143" ht="11.25" customHeight="1">
      <c r="B15" s="622" t="s">
        <v>243</v>
      </c>
      <c r="C15" s="623"/>
      <c r="D15" s="623"/>
      <c r="E15" s="623"/>
      <c r="F15" s="623"/>
      <c r="G15" s="623"/>
      <c r="H15" s="623"/>
      <c r="I15" s="623"/>
      <c r="J15" s="623"/>
      <c r="K15" s="623"/>
      <c r="L15" s="623"/>
      <c r="M15" s="623"/>
      <c r="N15" s="623"/>
      <c r="O15" s="623"/>
      <c r="P15" s="623"/>
      <c r="Q15" s="624"/>
      <c r="R15" s="625">
        <v>1042</v>
      </c>
      <c r="S15" s="626"/>
      <c r="T15" s="626"/>
      <c r="U15" s="626"/>
      <c r="V15" s="626"/>
      <c r="W15" s="626"/>
      <c r="X15" s="626"/>
      <c r="Y15" s="627"/>
      <c r="Z15" s="628">
        <v>0</v>
      </c>
      <c r="AA15" s="628"/>
      <c r="AB15" s="628"/>
      <c r="AC15" s="628"/>
      <c r="AD15" s="629">
        <v>1042</v>
      </c>
      <c r="AE15" s="629"/>
      <c r="AF15" s="629"/>
      <c r="AG15" s="629"/>
      <c r="AH15" s="629"/>
      <c r="AI15" s="629"/>
      <c r="AJ15" s="629"/>
      <c r="AK15" s="629"/>
      <c r="AL15" s="630">
        <v>0</v>
      </c>
      <c r="AM15" s="631"/>
      <c r="AN15" s="631"/>
      <c r="AO15" s="632"/>
      <c r="AP15" s="622" t="s">
        <v>244</v>
      </c>
      <c r="AQ15" s="623"/>
      <c r="AR15" s="623"/>
      <c r="AS15" s="623"/>
      <c r="AT15" s="623"/>
      <c r="AU15" s="623"/>
      <c r="AV15" s="623"/>
      <c r="AW15" s="623"/>
      <c r="AX15" s="623"/>
      <c r="AY15" s="623"/>
      <c r="AZ15" s="623"/>
      <c r="BA15" s="623"/>
      <c r="BB15" s="623"/>
      <c r="BC15" s="623"/>
      <c r="BD15" s="623"/>
      <c r="BE15" s="623"/>
      <c r="BF15" s="624"/>
      <c r="BG15" s="625">
        <v>29193</v>
      </c>
      <c r="BH15" s="626"/>
      <c r="BI15" s="626"/>
      <c r="BJ15" s="626"/>
      <c r="BK15" s="626"/>
      <c r="BL15" s="626"/>
      <c r="BM15" s="626"/>
      <c r="BN15" s="627"/>
      <c r="BO15" s="628">
        <v>7</v>
      </c>
      <c r="BP15" s="628"/>
      <c r="BQ15" s="628"/>
      <c r="BR15" s="628"/>
      <c r="BS15" s="634" t="s">
        <v>113</v>
      </c>
      <c r="BT15" s="626"/>
      <c r="BU15" s="626"/>
      <c r="BV15" s="626"/>
      <c r="BW15" s="626"/>
      <c r="BX15" s="626"/>
      <c r="BY15" s="626"/>
      <c r="BZ15" s="626"/>
      <c r="CA15" s="626"/>
      <c r="CB15" s="635"/>
      <c r="CD15" s="639" t="s">
        <v>245</v>
      </c>
      <c r="CE15" s="640"/>
      <c r="CF15" s="640"/>
      <c r="CG15" s="640"/>
      <c r="CH15" s="640"/>
      <c r="CI15" s="640"/>
      <c r="CJ15" s="640"/>
      <c r="CK15" s="640"/>
      <c r="CL15" s="640"/>
      <c r="CM15" s="640"/>
      <c r="CN15" s="640"/>
      <c r="CO15" s="640"/>
      <c r="CP15" s="640"/>
      <c r="CQ15" s="641"/>
      <c r="CR15" s="625">
        <v>259824</v>
      </c>
      <c r="CS15" s="626"/>
      <c r="CT15" s="626"/>
      <c r="CU15" s="626"/>
      <c r="CV15" s="626"/>
      <c r="CW15" s="626"/>
      <c r="CX15" s="626"/>
      <c r="CY15" s="627"/>
      <c r="CZ15" s="628">
        <v>6</v>
      </c>
      <c r="DA15" s="628"/>
      <c r="DB15" s="628"/>
      <c r="DC15" s="628"/>
      <c r="DD15" s="634">
        <v>44009</v>
      </c>
      <c r="DE15" s="626"/>
      <c r="DF15" s="626"/>
      <c r="DG15" s="626"/>
      <c r="DH15" s="626"/>
      <c r="DI15" s="626"/>
      <c r="DJ15" s="626"/>
      <c r="DK15" s="626"/>
      <c r="DL15" s="626"/>
      <c r="DM15" s="626"/>
      <c r="DN15" s="626"/>
      <c r="DO15" s="626"/>
      <c r="DP15" s="627"/>
      <c r="DQ15" s="634">
        <v>199663</v>
      </c>
      <c r="DR15" s="626"/>
      <c r="DS15" s="626"/>
      <c r="DT15" s="626"/>
      <c r="DU15" s="626"/>
      <c r="DV15" s="626"/>
      <c r="DW15" s="626"/>
      <c r="DX15" s="626"/>
      <c r="DY15" s="626"/>
      <c r="DZ15" s="626"/>
      <c r="EA15" s="626"/>
      <c r="EB15" s="626"/>
      <c r="EC15" s="635"/>
    </row>
    <row r="16" spans="2:143" ht="11.25" customHeight="1">
      <c r="B16" s="622" t="s">
        <v>246</v>
      </c>
      <c r="C16" s="623"/>
      <c r="D16" s="623"/>
      <c r="E16" s="623"/>
      <c r="F16" s="623"/>
      <c r="G16" s="623"/>
      <c r="H16" s="623"/>
      <c r="I16" s="623"/>
      <c r="J16" s="623"/>
      <c r="K16" s="623"/>
      <c r="L16" s="623"/>
      <c r="M16" s="623"/>
      <c r="N16" s="623"/>
      <c r="O16" s="623"/>
      <c r="P16" s="623"/>
      <c r="Q16" s="624"/>
      <c r="R16" s="625">
        <v>2092876</v>
      </c>
      <c r="S16" s="626"/>
      <c r="T16" s="626"/>
      <c r="U16" s="626"/>
      <c r="V16" s="626"/>
      <c r="W16" s="626"/>
      <c r="X16" s="626"/>
      <c r="Y16" s="627"/>
      <c r="Z16" s="628">
        <v>46.9</v>
      </c>
      <c r="AA16" s="628"/>
      <c r="AB16" s="628"/>
      <c r="AC16" s="628"/>
      <c r="AD16" s="629">
        <v>1802386</v>
      </c>
      <c r="AE16" s="629"/>
      <c r="AF16" s="629"/>
      <c r="AG16" s="629"/>
      <c r="AH16" s="629"/>
      <c r="AI16" s="629"/>
      <c r="AJ16" s="629"/>
      <c r="AK16" s="629"/>
      <c r="AL16" s="630">
        <v>77.5</v>
      </c>
      <c r="AM16" s="631"/>
      <c r="AN16" s="631"/>
      <c r="AO16" s="632"/>
      <c r="AP16" s="622" t="s">
        <v>247</v>
      </c>
      <c r="AQ16" s="623"/>
      <c r="AR16" s="623"/>
      <c r="AS16" s="623"/>
      <c r="AT16" s="623"/>
      <c r="AU16" s="623"/>
      <c r="AV16" s="623"/>
      <c r="AW16" s="623"/>
      <c r="AX16" s="623"/>
      <c r="AY16" s="623"/>
      <c r="AZ16" s="623"/>
      <c r="BA16" s="623"/>
      <c r="BB16" s="623"/>
      <c r="BC16" s="623"/>
      <c r="BD16" s="623"/>
      <c r="BE16" s="623"/>
      <c r="BF16" s="624"/>
      <c r="BG16" s="625" t="s">
        <v>113</v>
      </c>
      <c r="BH16" s="626"/>
      <c r="BI16" s="626"/>
      <c r="BJ16" s="626"/>
      <c r="BK16" s="626"/>
      <c r="BL16" s="626"/>
      <c r="BM16" s="626"/>
      <c r="BN16" s="627"/>
      <c r="BO16" s="628" t="s">
        <v>113</v>
      </c>
      <c r="BP16" s="628"/>
      <c r="BQ16" s="628"/>
      <c r="BR16" s="628"/>
      <c r="BS16" s="634" t="s">
        <v>113</v>
      </c>
      <c r="BT16" s="626"/>
      <c r="BU16" s="626"/>
      <c r="BV16" s="626"/>
      <c r="BW16" s="626"/>
      <c r="BX16" s="626"/>
      <c r="BY16" s="626"/>
      <c r="BZ16" s="626"/>
      <c r="CA16" s="626"/>
      <c r="CB16" s="635"/>
      <c r="CD16" s="639" t="s">
        <v>248</v>
      </c>
      <c r="CE16" s="640"/>
      <c r="CF16" s="640"/>
      <c r="CG16" s="640"/>
      <c r="CH16" s="640"/>
      <c r="CI16" s="640"/>
      <c r="CJ16" s="640"/>
      <c r="CK16" s="640"/>
      <c r="CL16" s="640"/>
      <c r="CM16" s="640"/>
      <c r="CN16" s="640"/>
      <c r="CO16" s="640"/>
      <c r="CP16" s="640"/>
      <c r="CQ16" s="641"/>
      <c r="CR16" s="625" t="s">
        <v>113</v>
      </c>
      <c r="CS16" s="626"/>
      <c r="CT16" s="626"/>
      <c r="CU16" s="626"/>
      <c r="CV16" s="626"/>
      <c r="CW16" s="626"/>
      <c r="CX16" s="626"/>
      <c r="CY16" s="627"/>
      <c r="CZ16" s="628" t="s">
        <v>113</v>
      </c>
      <c r="DA16" s="628"/>
      <c r="DB16" s="628"/>
      <c r="DC16" s="628"/>
      <c r="DD16" s="634" t="s">
        <v>113</v>
      </c>
      <c r="DE16" s="626"/>
      <c r="DF16" s="626"/>
      <c r="DG16" s="626"/>
      <c r="DH16" s="626"/>
      <c r="DI16" s="626"/>
      <c r="DJ16" s="626"/>
      <c r="DK16" s="626"/>
      <c r="DL16" s="626"/>
      <c r="DM16" s="626"/>
      <c r="DN16" s="626"/>
      <c r="DO16" s="626"/>
      <c r="DP16" s="627"/>
      <c r="DQ16" s="634" t="s">
        <v>113</v>
      </c>
      <c r="DR16" s="626"/>
      <c r="DS16" s="626"/>
      <c r="DT16" s="626"/>
      <c r="DU16" s="626"/>
      <c r="DV16" s="626"/>
      <c r="DW16" s="626"/>
      <c r="DX16" s="626"/>
      <c r="DY16" s="626"/>
      <c r="DZ16" s="626"/>
      <c r="EA16" s="626"/>
      <c r="EB16" s="626"/>
      <c r="EC16" s="635"/>
    </row>
    <row r="17" spans="2:133" ht="11.25" customHeight="1">
      <c r="B17" s="622" t="s">
        <v>249</v>
      </c>
      <c r="C17" s="623"/>
      <c r="D17" s="623"/>
      <c r="E17" s="623"/>
      <c r="F17" s="623"/>
      <c r="G17" s="623"/>
      <c r="H17" s="623"/>
      <c r="I17" s="623"/>
      <c r="J17" s="623"/>
      <c r="K17" s="623"/>
      <c r="L17" s="623"/>
      <c r="M17" s="623"/>
      <c r="N17" s="623"/>
      <c r="O17" s="623"/>
      <c r="P17" s="623"/>
      <c r="Q17" s="624"/>
      <c r="R17" s="625">
        <v>1802386</v>
      </c>
      <c r="S17" s="626"/>
      <c r="T17" s="626"/>
      <c r="U17" s="626"/>
      <c r="V17" s="626"/>
      <c r="W17" s="626"/>
      <c r="X17" s="626"/>
      <c r="Y17" s="627"/>
      <c r="Z17" s="628">
        <v>40.4</v>
      </c>
      <c r="AA17" s="628"/>
      <c r="AB17" s="628"/>
      <c r="AC17" s="628"/>
      <c r="AD17" s="629">
        <v>1802386</v>
      </c>
      <c r="AE17" s="629"/>
      <c r="AF17" s="629"/>
      <c r="AG17" s="629"/>
      <c r="AH17" s="629"/>
      <c r="AI17" s="629"/>
      <c r="AJ17" s="629"/>
      <c r="AK17" s="629"/>
      <c r="AL17" s="630">
        <v>77.5</v>
      </c>
      <c r="AM17" s="631"/>
      <c r="AN17" s="631"/>
      <c r="AO17" s="632"/>
      <c r="AP17" s="622" t="s">
        <v>250</v>
      </c>
      <c r="AQ17" s="623"/>
      <c r="AR17" s="623"/>
      <c r="AS17" s="623"/>
      <c r="AT17" s="623"/>
      <c r="AU17" s="623"/>
      <c r="AV17" s="623"/>
      <c r="AW17" s="623"/>
      <c r="AX17" s="623"/>
      <c r="AY17" s="623"/>
      <c r="AZ17" s="623"/>
      <c r="BA17" s="623"/>
      <c r="BB17" s="623"/>
      <c r="BC17" s="623"/>
      <c r="BD17" s="623"/>
      <c r="BE17" s="623"/>
      <c r="BF17" s="624"/>
      <c r="BG17" s="625" t="s">
        <v>113</v>
      </c>
      <c r="BH17" s="626"/>
      <c r="BI17" s="626"/>
      <c r="BJ17" s="626"/>
      <c r="BK17" s="626"/>
      <c r="BL17" s="626"/>
      <c r="BM17" s="626"/>
      <c r="BN17" s="627"/>
      <c r="BO17" s="628" t="s">
        <v>113</v>
      </c>
      <c r="BP17" s="628"/>
      <c r="BQ17" s="628"/>
      <c r="BR17" s="628"/>
      <c r="BS17" s="634" t="s">
        <v>113</v>
      </c>
      <c r="BT17" s="626"/>
      <c r="BU17" s="626"/>
      <c r="BV17" s="626"/>
      <c r="BW17" s="626"/>
      <c r="BX17" s="626"/>
      <c r="BY17" s="626"/>
      <c r="BZ17" s="626"/>
      <c r="CA17" s="626"/>
      <c r="CB17" s="635"/>
      <c r="CD17" s="639" t="s">
        <v>251</v>
      </c>
      <c r="CE17" s="640"/>
      <c r="CF17" s="640"/>
      <c r="CG17" s="640"/>
      <c r="CH17" s="640"/>
      <c r="CI17" s="640"/>
      <c r="CJ17" s="640"/>
      <c r="CK17" s="640"/>
      <c r="CL17" s="640"/>
      <c r="CM17" s="640"/>
      <c r="CN17" s="640"/>
      <c r="CO17" s="640"/>
      <c r="CP17" s="640"/>
      <c r="CQ17" s="641"/>
      <c r="CR17" s="625">
        <v>465588</v>
      </c>
      <c r="CS17" s="626"/>
      <c r="CT17" s="626"/>
      <c r="CU17" s="626"/>
      <c r="CV17" s="626"/>
      <c r="CW17" s="626"/>
      <c r="CX17" s="626"/>
      <c r="CY17" s="627"/>
      <c r="CZ17" s="628">
        <v>10.7</v>
      </c>
      <c r="DA17" s="628"/>
      <c r="DB17" s="628"/>
      <c r="DC17" s="628"/>
      <c r="DD17" s="634" t="s">
        <v>113</v>
      </c>
      <c r="DE17" s="626"/>
      <c r="DF17" s="626"/>
      <c r="DG17" s="626"/>
      <c r="DH17" s="626"/>
      <c r="DI17" s="626"/>
      <c r="DJ17" s="626"/>
      <c r="DK17" s="626"/>
      <c r="DL17" s="626"/>
      <c r="DM17" s="626"/>
      <c r="DN17" s="626"/>
      <c r="DO17" s="626"/>
      <c r="DP17" s="627"/>
      <c r="DQ17" s="634">
        <v>448728</v>
      </c>
      <c r="DR17" s="626"/>
      <c r="DS17" s="626"/>
      <c r="DT17" s="626"/>
      <c r="DU17" s="626"/>
      <c r="DV17" s="626"/>
      <c r="DW17" s="626"/>
      <c r="DX17" s="626"/>
      <c r="DY17" s="626"/>
      <c r="DZ17" s="626"/>
      <c r="EA17" s="626"/>
      <c r="EB17" s="626"/>
      <c r="EC17" s="635"/>
    </row>
    <row r="18" spans="2:133" ht="11.25" customHeight="1">
      <c r="B18" s="622" t="s">
        <v>252</v>
      </c>
      <c r="C18" s="623"/>
      <c r="D18" s="623"/>
      <c r="E18" s="623"/>
      <c r="F18" s="623"/>
      <c r="G18" s="623"/>
      <c r="H18" s="623"/>
      <c r="I18" s="623"/>
      <c r="J18" s="623"/>
      <c r="K18" s="623"/>
      <c r="L18" s="623"/>
      <c r="M18" s="623"/>
      <c r="N18" s="623"/>
      <c r="O18" s="623"/>
      <c r="P18" s="623"/>
      <c r="Q18" s="624"/>
      <c r="R18" s="625">
        <v>290490</v>
      </c>
      <c r="S18" s="626"/>
      <c r="T18" s="626"/>
      <c r="U18" s="626"/>
      <c r="V18" s="626"/>
      <c r="W18" s="626"/>
      <c r="X18" s="626"/>
      <c r="Y18" s="627"/>
      <c r="Z18" s="628">
        <v>6.5</v>
      </c>
      <c r="AA18" s="628"/>
      <c r="AB18" s="628"/>
      <c r="AC18" s="628"/>
      <c r="AD18" s="629" t="s">
        <v>113</v>
      </c>
      <c r="AE18" s="629"/>
      <c r="AF18" s="629"/>
      <c r="AG18" s="629"/>
      <c r="AH18" s="629"/>
      <c r="AI18" s="629"/>
      <c r="AJ18" s="629"/>
      <c r="AK18" s="629"/>
      <c r="AL18" s="630" t="s">
        <v>113</v>
      </c>
      <c r="AM18" s="631"/>
      <c r="AN18" s="631"/>
      <c r="AO18" s="632"/>
      <c r="AP18" s="622" t="s">
        <v>253</v>
      </c>
      <c r="AQ18" s="623"/>
      <c r="AR18" s="623"/>
      <c r="AS18" s="623"/>
      <c r="AT18" s="623"/>
      <c r="AU18" s="623"/>
      <c r="AV18" s="623"/>
      <c r="AW18" s="623"/>
      <c r="AX18" s="623"/>
      <c r="AY18" s="623"/>
      <c r="AZ18" s="623"/>
      <c r="BA18" s="623"/>
      <c r="BB18" s="623"/>
      <c r="BC18" s="623"/>
      <c r="BD18" s="623"/>
      <c r="BE18" s="623"/>
      <c r="BF18" s="624"/>
      <c r="BG18" s="625" t="s">
        <v>113</v>
      </c>
      <c r="BH18" s="626"/>
      <c r="BI18" s="626"/>
      <c r="BJ18" s="626"/>
      <c r="BK18" s="626"/>
      <c r="BL18" s="626"/>
      <c r="BM18" s="626"/>
      <c r="BN18" s="627"/>
      <c r="BO18" s="628" t="s">
        <v>113</v>
      </c>
      <c r="BP18" s="628"/>
      <c r="BQ18" s="628"/>
      <c r="BR18" s="628"/>
      <c r="BS18" s="634" t="s">
        <v>113</v>
      </c>
      <c r="BT18" s="626"/>
      <c r="BU18" s="626"/>
      <c r="BV18" s="626"/>
      <c r="BW18" s="626"/>
      <c r="BX18" s="626"/>
      <c r="BY18" s="626"/>
      <c r="BZ18" s="626"/>
      <c r="CA18" s="626"/>
      <c r="CB18" s="635"/>
      <c r="CD18" s="639" t="s">
        <v>254</v>
      </c>
      <c r="CE18" s="640"/>
      <c r="CF18" s="640"/>
      <c r="CG18" s="640"/>
      <c r="CH18" s="640"/>
      <c r="CI18" s="640"/>
      <c r="CJ18" s="640"/>
      <c r="CK18" s="640"/>
      <c r="CL18" s="640"/>
      <c r="CM18" s="640"/>
      <c r="CN18" s="640"/>
      <c r="CO18" s="640"/>
      <c r="CP18" s="640"/>
      <c r="CQ18" s="641"/>
      <c r="CR18" s="625" t="s">
        <v>113</v>
      </c>
      <c r="CS18" s="626"/>
      <c r="CT18" s="626"/>
      <c r="CU18" s="626"/>
      <c r="CV18" s="626"/>
      <c r="CW18" s="626"/>
      <c r="CX18" s="626"/>
      <c r="CY18" s="627"/>
      <c r="CZ18" s="628" t="s">
        <v>113</v>
      </c>
      <c r="DA18" s="628"/>
      <c r="DB18" s="628"/>
      <c r="DC18" s="628"/>
      <c r="DD18" s="634" t="s">
        <v>113</v>
      </c>
      <c r="DE18" s="626"/>
      <c r="DF18" s="626"/>
      <c r="DG18" s="626"/>
      <c r="DH18" s="626"/>
      <c r="DI18" s="626"/>
      <c r="DJ18" s="626"/>
      <c r="DK18" s="626"/>
      <c r="DL18" s="626"/>
      <c r="DM18" s="626"/>
      <c r="DN18" s="626"/>
      <c r="DO18" s="626"/>
      <c r="DP18" s="627"/>
      <c r="DQ18" s="634" t="s">
        <v>113</v>
      </c>
      <c r="DR18" s="626"/>
      <c r="DS18" s="626"/>
      <c r="DT18" s="626"/>
      <c r="DU18" s="626"/>
      <c r="DV18" s="626"/>
      <c r="DW18" s="626"/>
      <c r="DX18" s="626"/>
      <c r="DY18" s="626"/>
      <c r="DZ18" s="626"/>
      <c r="EA18" s="626"/>
      <c r="EB18" s="626"/>
      <c r="EC18" s="635"/>
    </row>
    <row r="19" spans="2:133" ht="11.25" customHeight="1">
      <c r="B19" s="622" t="s">
        <v>255</v>
      </c>
      <c r="C19" s="623"/>
      <c r="D19" s="623"/>
      <c r="E19" s="623"/>
      <c r="F19" s="623"/>
      <c r="G19" s="623"/>
      <c r="H19" s="623"/>
      <c r="I19" s="623"/>
      <c r="J19" s="623"/>
      <c r="K19" s="623"/>
      <c r="L19" s="623"/>
      <c r="M19" s="623"/>
      <c r="N19" s="623"/>
      <c r="O19" s="623"/>
      <c r="P19" s="623"/>
      <c r="Q19" s="624"/>
      <c r="R19" s="625" t="s">
        <v>113</v>
      </c>
      <c r="S19" s="626"/>
      <c r="T19" s="626"/>
      <c r="U19" s="626"/>
      <c r="V19" s="626"/>
      <c r="W19" s="626"/>
      <c r="X19" s="626"/>
      <c r="Y19" s="627"/>
      <c r="Z19" s="628" t="s">
        <v>113</v>
      </c>
      <c r="AA19" s="628"/>
      <c r="AB19" s="628"/>
      <c r="AC19" s="628"/>
      <c r="AD19" s="629" t="s">
        <v>113</v>
      </c>
      <c r="AE19" s="629"/>
      <c r="AF19" s="629"/>
      <c r="AG19" s="629"/>
      <c r="AH19" s="629"/>
      <c r="AI19" s="629"/>
      <c r="AJ19" s="629"/>
      <c r="AK19" s="629"/>
      <c r="AL19" s="630" t="s">
        <v>113</v>
      </c>
      <c r="AM19" s="631"/>
      <c r="AN19" s="631"/>
      <c r="AO19" s="632"/>
      <c r="AP19" s="622" t="s">
        <v>256</v>
      </c>
      <c r="AQ19" s="623"/>
      <c r="AR19" s="623"/>
      <c r="AS19" s="623"/>
      <c r="AT19" s="623"/>
      <c r="AU19" s="623"/>
      <c r="AV19" s="623"/>
      <c r="AW19" s="623"/>
      <c r="AX19" s="623"/>
      <c r="AY19" s="623"/>
      <c r="AZ19" s="623"/>
      <c r="BA19" s="623"/>
      <c r="BB19" s="623"/>
      <c r="BC19" s="623"/>
      <c r="BD19" s="623"/>
      <c r="BE19" s="623"/>
      <c r="BF19" s="624"/>
      <c r="BG19" s="625">
        <v>2407</v>
      </c>
      <c r="BH19" s="626"/>
      <c r="BI19" s="626"/>
      <c r="BJ19" s="626"/>
      <c r="BK19" s="626"/>
      <c r="BL19" s="626"/>
      <c r="BM19" s="626"/>
      <c r="BN19" s="627"/>
      <c r="BO19" s="628">
        <v>0.6</v>
      </c>
      <c r="BP19" s="628"/>
      <c r="BQ19" s="628"/>
      <c r="BR19" s="628"/>
      <c r="BS19" s="634" t="s">
        <v>113</v>
      </c>
      <c r="BT19" s="626"/>
      <c r="BU19" s="626"/>
      <c r="BV19" s="626"/>
      <c r="BW19" s="626"/>
      <c r="BX19" s="626"/>
      <c r="BY19" s="626"/>
      <c r="BZ19" s="626"/>
      <c r="CA19" s="626"/>
      <c r="CB19" s="635"/>
      <c r="CD19" s="639" t="s">
        <v>257</v>
      </c>
      <c r="CE19" s="640"/>
      <c r="CF19" s="640"/>
      <c r="CG19" s="640"/>
      <c r="CH19" s="640"/>
      <c r="CI19" s="640"/>
      <c r="CJ19" s="640"/>
      <c r="CK19" s="640"/>
      <c r="CL19" s="640"/>
      <c r="CM19" s="640"/>
      <c r="CN19" s="640"/>
      <c r="CO19" s="640"/>
      <c r="CP19" s="640"/>
      <c r="CQ19" s="641"/>
      <c r="CR19" s="625" t="s">
        <v>113</v>
      </c>
      <c r="CS19" s="626"/>
      <c r="CT19" s="626"/>
      <c r="CU19" s="626"/>
      <c r="CV19" s="626"/>
      <c r="CW19" s="626"/>
      <c r="CX19" s="626"/>
      <c r="CY19" s="627"/>
      <c r="CZ19" s="628" t="s">
        <v>113</v>
      </c>
      <c r="DA19" s="628"/>
      <c r="DB19" s="628"/>
      <c r="DC19" s="628"/>
      <c r="DD19" s="634" t="s">
        <v>113</v>
      </c>
      <c r="DE19" s="626"/>
      <c r="DF19" s="626"/>
      <c r="DG19" s="626"/>
      <c r="DH19" s="626"/>
      <c r="DI19" s="626"/>
      <c r="DJ19" s="626"/>
      <c r="DK19" s="626"/>
      <c r="DL19" s="626"/>
      <c r="DM19" s="626"/>
      <c r="DN19" s="626"/>
      <c r="DO19" s="626"/>
      <c r="DP19" s="627"/>
      <c r="DQ19" s="634" t="s">
        <v>113</v>
      </c>
      <c r="DR19" s="626"/>
      <c r="DS19" s="626"/>
      <c r="DT19" s="626"/>
      <c r="DU19" s="626"/>
      <c r="DV19" s="626"/>
      <c r="DW19" s="626"/>
      <c r="DX19" s="626"/>
      <c r="DY19" s="626"/>
      <c r="DZ19" s="626"/>
      <c r="EA19" s="626"/>
      <c r="EB19" s="626"/>
      <c r="EC19" s="635"/>
    </row>
    <row r="20" spans="2:133" ht="11.25" customHeight="1">
      <c r="B20" s="622" t="s">
        <v>258</v>
      </c>
      <c r="C20" s="623"/>
      <c r="D20" s="623"/>
      <c r="E20" s="623"/>
      <c r="F20" s="623"/>
      <c r="G20" s="623"/>
      <c r="H20" s="623"/>
      <c r="I20" s="623"/>
      <c r="J20" s="623"/>
      <c r="K20" s="623"/>
      <c r="L20" s="623"/>
      <c r="M20" s="623"/>
      <c r="N20" s="623"/>
      <c r="O20" s="623"/>
      <c r="P20" s="623"/>
      <c r="Q20" s="624"/>
      <c r="R20" s="625">
        <v>2611007</v>
      </c>
      <c r="S20" s="626"/>
      <c r="T20" s="626"/>
      <c r="U20" s="626"/>
      <c r="V20" s="626"/>
      <c r="W20" s="626"/>
      <c r="X20" s="626"/>
      <c r="Y20" s="627"/>
      <c r="Z20" s="628">
        <v>58.6</v>
      </c>
      <c r="AA20" s="628"/>
      <c r="AB20" s="628"/>
      <c r="AC20" s="628"/>
      <c r="AD20" s="629">
        <v>2320517</v>
      </c>
      <c r="AE20" s="629"/>
      <c r="AF20" s="629"/>
      <c r="AG20" s="629"/>
      <c r="AH20" s="629"/>
      <c r="AI20" s="629"/>
      <c r="AJ20" s="629"/>
      <c r="AK20" s="629"/>
      <c r="AL20" s="630">
        <v>99.8</v>
      </c>
      <c r="AM20" s="631"/>
      <c r="AN20" s="631"/>
      <c r="AO20" s="632"/>
      <c r="AP20" s="622" t="s">
        <v>259</v>
      </c>
      <c r="AQ20" s="623"/>
      <c r="AR20" s="623"/>
      <c r="AS20" s="623"/>
      <c r="AT20" s="623"/>
      <c r="AU20" s="623"/>
      <c r="AV20" s="623"/>
      <c r="AW20" s="623"/>
      <c r="AX20" s="623"/>
      <c r="AY20" s="623"/>
      <c r="AZ20" s="623"/>
      <c r="BA20" s="623"/>
      <c r="BB20" s="623"/>
      <c r="BC20" s="623"/>
      <c r="BD20" s="623"/>
      <c r="BE20" s="623"/>
      <c r="BF20" s="624"/>
      <c r="BG20" s="625">
        <v>2407</v>
      </c>
      <c r="BH20" s="626"/>
      <c r="BI20" s="626"/>
      <c r="BJ20" s="626"/>
      <c r="BK20" s="626"/>
      <c r="BL20" s="626"/>
      <c r="BM20" s="626"/>
      <c r="BN20" s="627"/>
      <c r="BO20" s="628">
        <v>0.6</v>
      </c>
      <c r="BP20" s="628"/>
      <c r="BQ20" s="628"/>
      <c r="BR20" s="628"/>
      <c r="BS20" s="634" t="s">
        <v>113</v>
      </c>
      <c r="BT20" s="626"/>
      <c r="BU20" s="626"/>
      <c r="BV20" s="626"/>
      <c r="BW20" s="626"/>
      <c r="BX20" s="626"/>
      <c r="BY20" s="626"/>
      <c r="BZ20" s="626"/>
      <c r="CA20" s="626"/>
      <c r="CB20" s="635"/>
      <c r="CD20" s="639" t="s">
        <v>260</v>
      </c>
      <c r="CE20" s="640"/>
      <c r="CF20" s="640"/>
      <c r="CG20" s="640"/>
      <c r="CH20" s="640"/>
      <c r="CI20" s="640"/>
      <c r="CJ20" s="640"/>
      <c r="CK20" s="640"/>
      <c r="CL20" s="640"/>
      <c r="CM20" s="640"/>
      <c r="CN20" s="640"/>
      <c r="CO20" s="640"/>
      <c r="CP20" s="640"/>
      <c r="CQ20" s="641"/>
      <c r="CR20" s="625">
        <v>4363950</v>
      </c>
      <c r="CS20" s="626"/>
      <c r="CT20" s="626"/>
      <c r="CU20" s="626"/>
      <c r="CV20" s="626"/>
      <c r="CW20" s="626"/>
      <c r="CX20" s="626"/>
      <c r="CY20" s="627"/>
      <c r="CZ20" s="628">
        <v>100</v>
      </c>
      <c r="DA20" s="628"/>
      <c r="DB20" s="628"/>
      <c r="DC20" s="628"/>
      <c r="DD20" s="634">
        <v>1091463</v>
      </c>
      <c r="DE20" s="626"/>
      <c r="DF20" s="626"/>
      <c r="DG20" s="626"/>
      <c r="DH20" s="626"/>
      <c r="DI20" s="626"/>
      <c r="DJ20" s="626"/>
      <c r="DK20" s="626"/>
      <c r="DL20" s="626"/>
      <c r="DM20" s="626"/>
      <c r="DN20" s="626"/>
      <c r="DO20" s="626"/>
      <c r="DP20" s="627"/>
      <c r="DQ20" s="634">
        <v>2931197</v>
      </c>
      <c r="DR20" s="626"/>
      <c r="DS20" s="626"/>
      <c r="DT20" s="626"/>
      <c r="DU20" s="626"/>
      <c r="DV20" s="626"/>
      <c r="DW20" s="626"/>
      <c r="DX20" s="626"/>
      <c r="DY20" s="626"/>
      <c r="DZ20" s="626"/>
      <c r="EA20" s="626"/>
      <c r="EB20" s="626"/>
      <c r="EC20" s="635"/>
    </row>
    <row r="21" spans="2:133" ht="11.25" customHeight="1">
      <c r="B21" s="622" t="s">
        <v>261</v>
      </c>
      <c r="C21" s="623"/>
      <c r="D21" s="623"/>
      <c r="E21" s="623"/>
      <c r="F21" s="623"/>
      <c r="G21" s="623"/>
      <c r="H21" s="623"/>
      <c r="I21" s="623"/>
      <c r="J21" s="623"/>
      <c r="K21" s="623"/>
      <c r="L21" s="623"/>
      <c r="M21" s="623"/>
      <c r="N21" s="623"/>
      <c r="O21" s="623"/>
      <c r="P21" s="623"/>
      <c r="Q21" s="624"/>
      <c r="R21" s="625">
        <v>488</v>
      </c>
      <c r="S21" s="626"/>
      <c r="T21" s="626"/>
      <c r="U21" s="626"/>
      <c r="V21" s="626"/>
      <c r="W21" s="626"/>
      <c r="X21" s="626"/>
      <c r="Y21" s="627"/>
      <c r="Z21" s="628">
        <v>0</v>
      </c>
      <c r="AA21" s="628"/>
      <c r="AB21" s="628"/>
      <c r="AC21" s="628"/>
      <c r="AD21" s="629">
        <v>488</v>
      </c>
      <c r="AE21" s="629"/>
      <c r="AF21" s="629"/>
      <c r="AG21" s="629"/>
      <c r="AH21" s="629"/>
      <c r="AI21" s="629"/>
      <c r="AJ21" s="629"/>
      <c r="AK21" s="629"/>
      <c r="AL21" s="630">
        <v>0</v>
      </c>
      <c r="AM21" s="631"/>
      <c r="AN21" s="631"/>
      <c r="AO21" s="632"/>
      <c r="AP21" s="642" t="s">
        <v>262</v>
      </c>
      <c r="AQ21" s="643"/>
      <c r="AR21" s="643"/>
      <c r="AS21" s="643"/>
      <c r="AT21" s="643"/>
      <c r="AU21" s="643"/>
      <c r="AV21" s="643"/>
      <c r="AW21" s="643"/>
      <c r="AX21" s="643"/>
      <c r="AY21" s="643"/>
      <c r="AZ21" s="643"/>
      <c r="BA21" s="643"/>
      <c r="BB21" s="643"/>
      <c r="BC21" s="643"/>
      <c r="BD21" s="643"/>
      <c r="BE21" s="643"/>
      <c r="BF21" s="644"/>
      <c r="BG21" s="625">
        <v>2407</v>
      </c>
      <c r="BH21" s="626"/>
      <c r="BI21" s="626"/>
      <c r="BJ21" s="626"/>
      <c r="BK21" s="626"/>
      <c r="BL21" s="626"/>
      <c r="BM21" s="626"/>
      <c r="BN21" s="627"/>
      <c r="BO21" s="628">
        <v>0.6</v>
      </c>
      <c r="BP21" s="628"/>
      <c r="BQ21" s="628"/>
      <c r="BR21" s="628"/>
      <c r="BS21" s="634" t="s">
        <v>113</v>
      </c>
      <c r="BT21" s="626"/>
      <c r="BU21" s="626"/>
      <c r="BV21" s="626"/>
      <c r="BW21" s="626"/>
      <c r="BX21" s="626"/>
      <c r="BY21" s="626"/>
      <c r="BZ21" s="626"/>
      <c r="CA21" s="626"/>
      <c r="CB21" s="635"/>
      <c r="CD21" s="647"/>
      <c r="CE21" s="648"/>
      <c r="CF21" s="648"/>
      <c r="CG21" s="648"/>
      <c r="CH21" s="648"/>
      <c r="CI21" s="648"/>
      <c r="CJ21" s="648"/>
      <c r="CK21" s="648"/>
      <c r="CL21" s="648"/>
      <c r="CM21" s="648"/>
      <c r="CN21" s="648"/>
      <c r="CO21" s="648"/>
      <c r="CP21" s="648"/>
      <c r="CQ21" s="649"/>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263</v>
      </c>
      <c r="C22" s="623"/>
      <c r="D22" s="623"/>
      <c r="E22" s="623"/>
      <c r="F22" s="623"/>
      <c r="G22" s="623"/>
      <c r="H22" s="623"/>
      <c r="I22" s="623"/>
      <c r="J22" s="623"/>
      <c r="K22" s="623"/>
      <c r="L22" s="623"/>
      <c r="M22" s="623"/>
      <c r="N22" s="623"/>
      <c r="O22" s="623"/>
      <c r="P22" s="623"/>
      <c r="Q22" s="624"/>
      <c r="R22" s="625">
        <v>72397</v>
      </c>
      <c r="S22" s="626"/>
      <c r="T22" s="626"/>
      <c r="U22" s="626"/>
      <c r="V22" s="626"/>
      <c r="W22" s="626"/>
      <c r="X22" s="626"/>
      <c r="Y22" s="627"/>
      <c r="Z22" s="628">
        <v>1.6</v>
      </c>
      <c r="AA22" s="628"/>
      <c r="AB22" s="628"/>
      <c r="AC22" s="628"/>
      <c r="AD22" s="629" t="s">
        <v>113</v>
      </c>
      <c r="AE22" s="629"/>
      <c r="AF22" s="629"/>
      <c r="AG22" s="629"/>
      <c r="AH22" s="629"/>
      <c r="AI22" s="629"/>
      <c r="AJ22" s="629"/>
      <c r="AK22" s="629"/>
      <c r="AL22" s="630" t="s">
        <v>113</v>
      </c>
      <c r="AM22" s="631"/>
      <c r="AN22" s="631"/>
      <c r="AO22" s="632"/>
      <c r="AP22" s="642" t="s">
        <v>264</v>
      </c>
      <c r="AQ22" s="643"/>
      <c r="AR22" s="643"/>
      <c r="AS22" s="643"/>
      <c r="AT22" s="643"/>
      <c r="AU22" s="643"/>
      <c r="AV22" s="643"/>
      <c r="AW22" s="643"/>
      <c r="AX22" s="643"/>
      <c r="AY22" s="643"/>
      <c r="AZ22" s="643"/>
      <c r="BA22" s="643"/>
      <c r="BB22" s="643"/>
      <c r="BC22" s="643"/>
      <c r="BD22" s="643"/>
      <c r="BE22" s="643"/>
      <c r="BF22" s="644"/>
      <c r="BG22" s="625" t="s">
        <v>113</v>
      </c>
      <c r="BH22" s="626"/>
      <c r="BI22" s="626"/>
      <c r="BJ22" s="626"/>
      <c r="BK22" s="626"/>
      <c r="BL22" s="626"/>
      <c r="BM22" s="626"/>
      <c r="BN22" s="627"/>
      <c r="BO22" s="628" t="s">
        <v>113</v>
      </c>
      <c r="BP22" s="628"/>
      <c r="BQ22" s="628"/>
      <c r="BR22" s="628"/>
      <c r="BS22" s="634" t="s">
        <v>113</v>
      </c>
      <c r="BT22" s="626"/>
      <c r="BU22" s="626"/>
      <c r="BV22" s="626"/>
      <c r="BW22" s="626"/>
      <c r="BX22" s="626"/>
      <c r="BY22" s="626"/>
      <c r="BZ22" s="626"/>
      <c r="CA22" s="626"/>
      <c r="CB22" s="635"/>
      <c r="CD22" s="607" t="s">
        <v>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266</v>
      </c>
      <c r="C23" s="623"/>
      <c r="D23" s="623"/>
      <c r="E23" s="623"/>
      <c r="F23" s="623"/>
      <c r="G23" s="623"/>
      <c r="H23" s="623"/>
      <c r="I23" s="623"/>
      <c r="J23" s="623"/>
      <c r="K23" s="623"/>
      <c r="L23" s="623"/>
      <c r="M23" s="623"/>
      <c r="N23" s="623"/>
      <c r="O23" s="623"/>
      <c r="P23" s="623"/>
      <c r="Q23" s="624"/>
      <c r="R23" s="625">
        <v>74290</v>
      </c>
      <c r="S23" s="626"/>
      <c r="T23" s="626"/>
      <c r="U23" s="626"/>
      <c r="V23" s="626"/>
      <c r="W23" s="626"/>
      <c r="X23" s="626"/>
      <c r="Y23" s="627"/>
      <c r="Z23" s="628">
        <v>1.7</v>
      </c>
      <c r="AA23" s="628"/>
      <c r="AB23" s="628"/>
      <c r="AC23" s="628"/>
      <c r="AD23" s="629" t="s">
        <v>113</v>
      </c>
      <c r="AE23" s="629"/>
      <c r="AF23" s="629"/>
      <c r="AG23" s="629"/>
      <c r="AH23" s="629"/>
      <c r="AI23" s="629"/>
      <c r="AJ23" s="629"/>
      <c r="AK23" s="629"/>
      <c r="AL23" s="630" t="s">
        <v>113</v>
      </c>
      <c r="AM23" s="631"/>
      <c r="AN23" s="631"/>
      <c r="AO23" s="632"/>
      <c r="AP23" s="642" t="s">
        <v>267</v>
      </c>
      <c r="AQ23" s="643"/>
      <c r="AR23" s="643"/>
      <c r="AS23" s="643"/>
      <c r="AT23" s="643"/>
      <c r="AU23" s="643"/>
      <c r="AV23" s="643"/>
      <c r="AW23" s="643"/>
      <c r="AX23" s="643"/>
      <c r="AY23" s="643"/>
      <c r="AZ23" s="643"/>
      <c r="BA23" s="643"/>
      <c r="BB23" s="643"/>
      <c r="BC23" s="643"/>
      <c r="BD23" s="643"/>
      <c r="BE23" s="643"/>
      <c r="BF23" s="644"/>
      <c r="BG23" s="625" t="s">
        <v>113</v>
      </c>
      <c r="BH23" s="626"/>
      <c r="BI23" s="626"/>
      <c r="BJ23" s="626"/>
      <c r="BK23" s="626"/>
      <c r="BL23" s="626"/>
      <c r="BM23" s="626"/>
      <c r="BN23" s="627"/>
      <c r="BO23" s="628" t="s">
        <v>113</v>
      </c>
      <c r="BP23" s="628"/>
      <c r="BQ23" s="628"/>
      <c r="BR23" s="628"/>
      <c r="BS23" s="634" t="s">
        <v>113</v>
      </c>
      <c r="BT23" s="626"/>
      <c r="BU23" s="626"/>
      <c r="BV23" s="626"/>
      <c r="BW23" s="626"/>
      <c r="BX23" s="626"/>
      <c r="BY23" s="626"/>
      <c r="BZ23" s="626"/>
      <c r="CA23" s="626"/>
      <c r="CB23" s="635"/>
      <c r="CD23" s="607" t="s">
        <v>206</v>
      </c>
      <c r="CE23" s="608"/>
      <c r="CF23" s="608"/>
      <c r="CG23" s="608"/>
      <c r="CH23" s="608"/>
      <c r="CI23" s="608"/>
      <c r="CJ23" s="608"/>
      <c r="CK23" s="608"/>
      <c r="CL23" s="608"/>
      <c r="CM23" s="608"/>
      <c r="CN23" s="608"/>
      <c r="CO23" s="608"/>
      <c r="CP23" s="608"/>
      <c r="CQ23" s="609"/>
      <c r="CR23" s="607" t="s">
        <v>268</v>
      </c>
      <c r="CS23" s="608"/>
      <c r="CT23" s="608"/>
      <c r="CU23" s="608"/>
      <c r="CV23" s="608"/>
      <c r="CW23" s="608"/>
      <c r="CX23" s="608"/>
      <c r="CY23" s="609"/>
      <c r="CZ23" s="607" t="s">
        <v>269</v>
      </c>
      <c r="DA23" s="608"/>
      <c r="DB23" s="608"/>
      <c r="DC23" s="609"/>
      <c r="DD23" s="607" t="s">
        <v>270</v>
      </c>
      <c r="DE23" s="608"/>
      <c r="DF23" s="608"/>
      <c r="DG23" s="608"/>
      <c r="DH23" s="608"/>
      <c r="DI23" s="608"/>
      <c r="DJ23" s="608"/>
      <c r="DK23" s="609"/>
      <c r="DL23" s="650" t="s">
        <v>271</v>
      </c>
      <c r="DM23" s="651"/>
      <c r="DN23" s="651"/>
      <c r="DO23" s="651"/>
      <c r="DP23" s="651"/>
      <c r="DQ23" s="651"/>
      <c r="DR23" s="651"/>
      <c r="DS23" s="651"/>
      <c r="DT23" s="651"/>
      <c r="DU23" s="651"/>
      <c r="DV23" s="652"/>
      <c r="DW23" s="607" t="s">
        <v>272</v>
      </c>
      <c r="DX23" s="608"/>
      <c r="DY23" s="608"/>
      <c r="DZ23" s="608"/>
      <c r="EA23" s="608"/>
      <c r="EB23" s="608"/>
      <c r="EC23" s="609"/>
    </row>
    <row r="24" spans="2:133" ht="11.25" customHeight="1">
      <c r="B24" s="622" t="s">
        <v>273</v>
      </c>
      <c r="C24" s="623"/>
      <c r="D24" s="623"/>
      <c r="E24" s="623"/>
      <c r="F24" s="623"/>
      <c r="G24" s="623"/>
      <c r="H24" s="623"/>
      <c r="I24" s="623"/>
      <c r="J24" s="623"/>
      <c r="K24" s="623"/>
      <c r="L24" s="623"/>
      <c r="M24" s="623"/>
      <c r="N24" s="623"/>
      <c r="O24" s="623"/>
      <c r="P24" s="623"/>
      <c r="Q24" s="624"/>
      <c r="R24" s="625">
        <v>13349</v>
      </c>
      <c r="S24" s="626"/>
      <c r="T24" s="626"/>
      <c r="U24" s="626"/>
      <c r="V24" s="626"/>
      <c r="W24" s="626"/>
      <c r="X24" s="626"/>
      <c r="Y24" s="627"/>
      <c r="Z24" s="628">
        <v>0.3</v>
      </c>
      <c r="AA24" s="628"/>
      <c r="AB24" s="628"/>
      <c r="AC24" s="628"/>
      <c r="AD24" s="629" t="s">
        <v>113</v>
      </c>
      <c r="AE24" s="629"/>
      <c r="AF24" s="629"/>
      <c r="AG24" s="629"/>
      <c r="AH24" s="629"/>
      <c r="AI24" s="629"/>
      <c r="AJ24" s="629"/>
      <c r="AK24" s="629"/>
      <c r="AL24" s="630" t="s">
        <v>113</v>
      </c>
      <c r="AM24" s="631"/>
      <c r="AN24" s="631"/>
      <c r="AO24" s="632"/>
      <c r="AP24" s="642" t="s">
        <v>274</v>
      </c>
      <c r="AQ24" s="643"/>
      <c r="AR24" s="643"/>
      <c r="AS24" s="643"/>
      <c r="AT24" s="643"/>
      <c r="AU24" s="643"/>
      <c r="AV24" s="643"/>
      <c r="AW24" s="643"/>
      <c r="AX24" s="643"/>
      <c r="AY24" s="643"/>
      <c r="AZ24" s="643"/>
      <c r="BA24" s="643"/>
      <c r="BB24" s="643"/>
      <c r="BC24" s="643"/>
      <c r="BD24" s="643"/>
      <c r="BE24" s="643"/>
      <c r="BF24" s="644"/>
      <c r="BG24" s="625" t="s">
        <v>113</v>
      </c>
      <c r="BH24" s="626"/>
      <c r="BI24" s="626"/>
      <c r="BJ24" s="626"/>
      <c r="BK24" s="626"/>
      <c r="BL24" s="626"/>
      <c r="BM24" s="626"/>
      <c r="BN24" s="627"/>
      <c r="BO24" s="628" t="s">
        <v>113</v>
      </c>
      <c r="BP24" s="628"/>
      <c r="BQ24" s="628"/>
      <c r="BR24" s="628"/>
      <c r="BS24" s="634" t="s">
        <v>113</v>
      </c>
      <c r="BT24" s="626"/>
      <c r="BU24" s="626"/>
      <c r="BV24" s="626"/>
      <c r="BW24" s="626"/>
      <c r="BX24" s="626"/>
      <c r="BY24" s="626"/>
      <c r="BZ24" s="626"/>
      <c r="CA24" s="626"/>
      <c r="CB24" s="635"/>
      <c r="CD24" s="636" t="s">
        <v>275</v>
      </c>
      <c r="CE24" s="637"/>
      <c r="CF24" s="637"/>
      <c r="CG24" s="637"/>
      <c r="CH24" s="637"/>
      <c r="CI24" s="637"/>
      <c r="CJ24" s="637"/>
      <c r="CK24" s="637"/>
      <c r="CL24" s="637"/>
      <c r="CM24" s="637"/>
      <c r="CN24" s="637"/>
      <c r="CO24" s="637"/>
      <c r="CP24" s="637"/>
      <c r="CQ24" s="638"/>
      <c r="CR24" s="614">
        <v>1442747</v>
      </c>
      <c r="CS24" s="615"/>
      <c r="CT24" s="615"/>
      <c r="CU24" s="615"/>
      <c r="CV24" s="615"/>
      <c r="CW24" s="615"/>
      <c r="CX24" s="615"/>
      <c r="CY24" s="616"/>
      <c r="CZ24" s="654">
        <v>33.1</v>
      </c>
      <c r="DA24" s="655"/>
      <c r="DB24" s="655"/>
      <c r="DC24" s="656"/>
      <c r="DD24" s="653">
        <v>1145437</v>
      </c>
      <c r="DE24" s="615"/>
      <c r="DF24" s="615"/>
      <c r="DG24" s="615"/>
      <c r="DH24" s="615"/>
      <c r="DI24" s="615"/>
      <c r="DJ24" s="615"/>
      <c r="DK24" s="616"/>
      <c r="DL24" s="653">
        <v>1118367</v>
      </c>
      <c r="DM24" s="615"/>
      <c r="DN24" s="615"/>
      <c r="DO24" s="615"/>
      <c r="DP24" s="615"/>
      <c r="DQ24" s="615"/>
      <c r="DR24" s="615"/>
      <c r="DS24" s="615"/>
      <c r="DT24" s="615"/>
      <c r="DU24" s="615"/>
      <c r="DV24" s="616"/>
      <c r="DW24" s="619">
        <v>46.2</v>
      </c>
      <c r="DX24" s="620"/>
      <c r="DY24" s="620"/>
      <c r="DZ24" s="620"/>
      <c r="EA24" s="620"/>
      <c r="EB24" s="620"/>
      <c r="EC24" s="621"/>
    </row>
    <row r="25" spans="2:133" ht="11.25" customHeight="1">
      <c r="B25" s="622" t="s">
        <v>276</v>
      </c>
      <c r="C25" s="623"/>
      <c r="D25" s="623"/>
      <c r="E25" s="623"/>
      <c r="F25" s="623"/>
      <c r="G25" s="623"/>
      <c r="H25" s="623"/>
      <c r="I25" s="623"/>
      <c r="J25" s="623"/>
      <c r="K25" s="623"/>
      <c r="L25" s="623"/>
      <c r="M25" s="623"/>
      <c r="N25" s="623"/>
      <c r="O25" s="623"/>
      <c r="P25" s="623"/>
      <c r="Q25" s="624"/>
      <c r="R25" s="625">
        <v>394215</v>
      </c>
      <c r="S25" s="626"/>
      <c r="T25" s="626"/>
      <c r="U25" s="626"/>
      <c r="V25" s="626"/>
      <c r="W25" s="626"/>
      <c r="X25" s="626"/>
      <c r="Y25" s="627"/>
      <c r="Z25" s="628">
        <v>8.8000000000000007</v>
      </c>
      <c r="AA25" s="628"/>
      <c r="AB25" s="628"/>
      <c r="AC25" s="628"/>
      <c r="AD25" s="629" t="s">
        <v>113</v>
      </c>
      <c r="AE25" s="629"/>
      <c r="AF25" s="629"/>
      <c r="AG25" s="629"/>
      <c r="AH25" s="629"/>
      <c r="AI25" s="629"/>
      <c r="AJ25" s="629"/>
      <c r="AK25" s="629"/>
      <c r="AL25" s="630" t="s">
        <v>113</v>
      </c>
      <c r="AM25" s="631"/>
      <c r="AN25" s="631"/>
      <c r="AO25" s="632"/>
      <c r="AP25" s="642" t="s">
        <v>277</v>
      </c>
      <c r="AQ25" s="643"/>
      <c r="AR25" s="643"/>
      <c r="AS25" s="643"/>
      <c r="AT25" s="643"/>
      <c r="AU25" s="643"/>
      <c r="AV25" s="643"/>
      <c r="AW25" s="643"/>
      <c r="AX25" s="643"/>
      <c r="AY25" s="643"/>
      <c r="AZ25" s="643"/>
      <c r="BA25" s="643"/>
      <c r="BB25" s="643"/>
      <c r="BC25" s="643"/>
      <c r="BD25" s="643"/>
      <c r="BE25" s="643"/>
      <c r="BF25" s="644"/>
      <c r="BG25" s="625" t="s">
        <v>113</v>
      </c>
      <c r="BH25" s="626"/>
      <c r="BI25" s="626"/>
      <c r="BJ25" s="626"/>
      <c r="BK25" s="626"/>
      <c r="BL25" s="626"/>
      <c r="BM25" s="626"/>
      <c r="BN25" s="627"/>
      <c r="BO25" s="628" t="s">
        <v>113</v>
      </c>
      <c r="BP25" s="628"/>
      <c r="BQ25" s="628"/>
      <c r="BR25" s="628"/>
      <c r="BS25" s="634" t="s">
        <v>113</v>
      </c>
      <c r="BT25" s="626"/>
      <c r="BU25" s="626"/>
      <c r="BV25" s="626"/>
      <c r="BW25" s="626"/>
      <c r="BX25" s="626"/>
      <c r="BY25" s="626"/>
      <c r="BZ25" s="626"/>
      <c r="CA25" s="626"/>
      <c r="CB25" s="635"/>
      <c r="CD25" s="639" t="s">
        <v>278</v>
      </c>
      <c r="CE25" s="640"/>
      <c r="CF25" s="640"/>
      <c r="CG25" s="640"/>
      <c r="CH25" s="640"/>
      <c r="CI25" s="640"/>
      <c r="CJ25" s="640"/>
      <c r="CK25" s="640"/>
      <c r="CL25" s="640"/>
      <c r="CM25" s="640"/>
      <c r="CN25" s="640"/>
      <c r="CO25" s="640"/>
      <c r="CP25" s="640"/>
      <c r="CQ25" s="641"/>
      <c r="CR25" s="625">
        <v>646964</v>
      </c>
      <c r="CS25" s="645"/>
      <c r="CT25" s="645"/>
      <c r="CU25" s="645"/>
      <c r="CV25" s="645"/>
      <c r="CW25" s="645"/>
      <c r="CX25" s="645"/>
      <c r="CY25" s="646"/>
      <c r="CZ25" s="659">
        <v>14.8</v>
      </c>
      <c r="DA25" s="660"/>
      <c r="DB25" s="660"/>
      <c r="DC25" s="661"/>
      <c r="DD25" s="634">
        <v>606003</v>
      </c>
      <c r="DE25" s="645"/>
      <c r="DF25" s="645"/>
      <c r="DG25" s="645"/>
      <c r="DH25" s="645"/>
      <c r="DI25" s="645"/>
      <c r="DJ25" s="645"/>
      <c r="DK25" s="646"/>
      <c r="DL25" s="634">
        <v>582032</v>
      </c>
      <c r="DM25" s="645"/>
      <c r="DN25" s="645"/>
      <c r="DO25" s="645"/>
      <c r="DP25" s="645"/>
      <c r="DQ25" s="645"/>
      <c r="DR25" s="645"/>
      <c r="DS25" s="645"/>
      <c r="DT25" s="645"/>
      <c r="DU25" s="645"/>
      <c r="DV25" s="646"/>
      <c r="DW25" s="630">
        <v>24.1</v>
      </c>
      <c r="DX25" s="657"/>
      <c r="DY25" s="657"/>
      <c r="DZ25" s="657"/>
      <c r="EA25" s="657"/>
      <c r="EB25" s="657"/>
      <c r="EC25" s="658"/>
    </row>
    <row r="26" spans="2:133" ht="11.25" customHeight="1">
      <c r="B26" s="662" t="s">
        <v>279</v>
      </c>
      <c r="C26" s="663"/>
      <c r="D26" s="663"/>
      <c r="E26" s="663"/>
      <c r="F26" s="663"/>
      <c r="G26" s="663"/>
      <c r="H26" s="663"/>
      <c r="I26" s="663"/>
      <c r="J26" s="663"/>
      <c r="K26" s="663"/>
      <c r="L26" s="663"/>
      <c r="M26" s="663"/>
      <c r="N26" s="663"/>
      <c r="O26" s="663"/>
      <c r="P26" s="663"/>
      <c r="Q26" s="664"/>
      <c r="R26" s="625" t="s">
        <v>113</v>
      </c>
      <c r="S26" s="626"/>
      <c r="T26" s="626"/>
      <c r="U26" s="626"/>
      <c r="V26" s="626"/>
      <c r="W26" s="626"/>
      <c r="X26" s="626"/>
      <c r="Y26" s="627"/>
      <c r="Z26" s="628" t="s">
        <v>113</v>
      </c>
      <c r="AA26" s="628"/>
      <c r="AB26" s="628"/>
      <c r="AC26" s="628"/>
      <c r="AD26" s="629" t="s">
        <v>113</v>
      </c>
      <c r="AE26" s="629"/>
      <c r="AF26" s="629"/>
      <c r="AG26" s="629"/>
      <c r="AH26" s="629"/>
      <c r="AI26" s="629"/>
      <c r="AJ26" s="629"/>
      <c r="AK26" s="629"/>
      <c r="AL26" s="630" t="s">
        <v>113</v>
      </c>
      <c r="AM26" s="631"/>
      <c r="AN26" s="631"/>
      <c r="AO26" s="632"/>
      <c r="AP26" s="642" t="s">
        <v>280</v>
      </c>
      <c r="AQ26" s="665"/>
      <c r="AR26" s="665"/>
      <c r="AS26" s="665"/>
      <c r="AT26" s="665"/>
      <c r="AU26" s="665"/>
      <c r="AV26" s="665"/>
      <c r="AW26" s="665"/>
      <c r="AX26" s="665"/>
      <c r="AY26" s="665"/>
      <c r="AZ26" s="665"/>
      <c r="BA26" s="665"/>
      <c r="BB26" s="665"/>
      <c r="BC26" s="665"/>
      <c r="BD26" s="665"/>
      <c r="BE26" s="665"/>
      <c r="BF26" s="644"/>
      <c r="BG26" s="625" t="s">
        <v>113</v>
      </c>
      <c r="BH26" s="626"/>
      <c r="BI26" s="626"/>
      <c r="BJ26" s="626"/>
      <c r="BK26" s="626"/>
      <c r="BL26" s="626"/>
      <c r="BM26" s="626"/>
      <c r="BN26" s="627"/>
      <c r="BO26" s="628" t="s">
        <v>113</v>
      </c>
      <c r="BP26" s="628"/>
      <c r="BQ26" s="628"/>
      <c r="BR26" s="628"/>
      <c r="BS26" s="634" t="s">
        <v>113</v>
      </c>
      <c r="BT26" s="626"/>
      <c r="BU26" s="626"/>
      <c r="BV26" s="626"/>
      <c r="BW26" s="626"/>
      <c r="BX26" s="626"/>
      <c r="BY26" s="626"/>
      <c r="BZ26" s="626"/>
      <c r="CA26" s="626"/>
      <c r="CB26" s="635"/>
      <c r="CD26" s="639" t="s">
        <v>281</v>
      </c>
      <c r="CE26" s="640"/>
      <c r="CF26" s="640"/>
      <c r="CG26" s="640"/>
      <c r="CH26" s="640"/>
      <c r="CI26" s="640"/>
      <c r="CJ26" s="640"/>
      <c r="CK26" s="640"/>
      <c r="CL26" s="640"/>
      <c r="CM26" s="640"/>
      <c r="CN26" s="640"/>
      <c r="CO26" s="640"/>
      <c r="CP26" s="640"/>
      <c r="CQ26" s="641"/>
      <c r="CR26" s="625">
        <v>378476</v>
      </c>
      <c r="CS26" s="626"/>
      <c r="CT26" s="626"/>
      <c r="CU26" s="626"/>
      <c r="CV26" s="626"/>
      <c r="CW26" s="626"/>
      <c r="CX26" s="626"/>
      <c r="CY26" s="627"/>
      <c r="CZ26" s="659">
        <v>8.6999999999999993</v>
      </c>
      <c r="DA26" s="660"/>
      <c r="DB26" s="660"/>
      <c r="DC26" s="661"/>
      <c r="DD26" s="634">
        <v>344860</v>
      </c>
      <c r="DE26" s="626"/>
      <c r="DF26" s="626"/>
      <c r="DG26" s="626"/>
      <c r="DH26" s="626"/>
      <c r="DI26" s="626"/>
      <c r="DJ26" s="626"/>
      <c r="DK26" s="627"/>
      <c r="DL26" s="634" t="s">
        <v>212</v>
      </c>
      <c r="DM26" s="626"/>
      <c r="DN26" s="626"/>
      <c r="DO26" s="626"/>
      <c r="DP26" s="626"/>
      <c r="DQ26" s="626"/>
      <c r="DR26" s="626"/>
      <c r="DS26" s="626"/>
      <c r="DT26" s="626"/>
      <c r="DU26" s="626"/>
      <c r="DV26" s="627"/>
      <c r="DW26" s="630" t="s">
        <v>212</v>
      </c>
      <c r="DX26" s="657"/>
      <c r="DY26" s="657"/>
      <c r="DZ26" s="657"/>
      <c r="EA26" s="657"/>
      <c r="EB26" s="657"/>
      <c r="EC26" s="658"/>
    </row>
    <row r="27" spans="2:133" ht="11.25" customHeight="1">
      <c r="B27" s="622" t="s">
        <v>282</v>
      </c>
      <c r="C27" s="623"/>
      <c r="D27" s="623"/>
      <c r="E27" s="623"/>
      <c r="F27" s="623"/>
      <c r="G27" s="623"/>
      <c r="H27" s="623"/>
      <c r="I27" s="623"/>
      <c r="J27" s="623"/>
      <c r="K27" s="623"/>
      <c r="L27" s="623"/>
      <c r="M27" s="623"/>
      <c r="N27" s="623"/>
      <c r="O27" s="623"/>
      <c r="P27" s="623"/>
      <c r="Q27" s="624"/>
      <c r="R27" s="625">
        <v>292761</v>
      </c>
      <c r="S27" s="626"/>
      <c r="T27" s="626"/>
      <c r="U27" s="626"/>
      <c r="V27" s="626"/>
      <c r="W27" s="626"/>
      <c r="X27" s="626"/>
      <c r="Y27" s="627"/>
      <c r="Z27" s="628">
        <v>6.6</v>
      </c>
      <c r="AA27" s="628"/>
      <c r="AB27" s="628"/>
      <c r="AC27" s="628"/>
      <c r="AD27" s="629" t="s">
        <v>113</v>
      </c>
      <c r="AE27" s="629"/>
      <c r="AF27" s="629"/>
      <c r="AG27" s="629"/>
      <c r="AH27" s="629"/>
      <c r="AI27" s="629"/>
      <c r="AJ27" s="629"/>
      <c r="AK27" s="629"/>
      <c r="AL27" s="630" t="s">
        <v>113</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416298</v>
      </c>
      <c r="BH27" s="626"/>
      <c r="BI27" s="626"/>
      <c r="BJ27" s="626"/>
      <c r="BK27" s="626"/>
      <c r="BL27" s="626"/>
      <c r="BM27" s="626"/>
      <c r="BN27" s="627"/>
      <c r="BO27" s="628">
        <v>100</v>
      </c>
      <c r="BP27" s="628"/>
      <c r="BQ27" s="628"/>
      <c r="BR27" s="628"/>
      <c r="BS27" s="634" t="s">
        <v>113</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330195</v>
      </c>
      <c r="CS27" s="645"/>
      <c r="CT27" s="645"/>
      <c r="CU27" s="645"/>
      <c r="CV27" s="645"/>
      <c r="CW27" s="645"/>
      <c r="CX27" s="645"/>
      <c r="CY27" s="646"/>
      <c r="CZ27" s="659">
        <v>7.6</v>
      </c>
      <c r="DA27" s="660"/>
      <c r="DB27" s="660"/>
      <c r="DC27" s="661"/>
      <c r="DD27" s="634">
        <v>90706</v>
      </c>
      <c r="DE27" s="645"/>
      <c r="DF27" s="645"/>
      <c r="DG27" s="645"/>
      <c r="DH27" s="645"/>
      <c r="DI27" s="645"/>
      <c r="DJ27" s="645"/>
      <c r="DK27" s="646"/>
      <c r="DL27" s="634">
        <v>87607</v>
      </c>
      <c r="DM27" s="645"/>
      <c r="DN27" s="645"/>
      <c r="DO27" s="645"/>
      <c r="DP27" s="645"/>
      <c r="DQ27" s="645"/>
      <c r="DR27" s="645"/>
      <c r="DS27" s="645"/>
      <c r="DT27" s="645"/>
      <c r="DU27" s="645"/>
      <c r="DV27" s="646"/>
      <c r="DW27" s="630">
        <v>3.6</v>
      </c>
      <c r="DX27" s="657"/>
      <c r="DY27" s="657"/>
      <c r="DZ27" s="657"/>
      <c r="EA27" s="657"/>
      <c r="EB27" s="657"/>
      <c r="EC27" s="658"/>
    </row>
    <row r="28" spans="2:133" ht="11.25" customHeight="1">
      <c r="B28" s="622" t="s">
        <v>285</v>
      </c>
      <c r="C28" s="623"/>
      <c r="D28" s="623"/>
      <c r="E28" s="623"/>
      <c r="F28" s="623"/>
      <c r="G28" s="623"/>
      <c r="H28" s="623"/>
      <c r="I28" s="623"/>
      <c r="J28" s="623"/>
      <c r="K28" s="623"/>
      <c r="L28" s="623"/>
      <c r="M28" s="623"/>
      <c r="N28" s="623"/>
      <c r="O28" s="623"/>
      <c r="P28" s="623"/>
      <c r="Q28" s="624"/>
      <c r="R28" s="625">
        <v>22250</v>
      </c>
      <c r="S28" s="626"/>
      <c r="T28" s="626"/>
      <c r="U28" s="626"/>
      <c r="V28" s="626"/>
      <c r="W28" s="626"/>
      <c r="X28" s="626"/>
      <c r="Y28" s="627"/>
      <c r="Z28" s="628">
        <v>0.5</v>
      </c>
      <c r="AA28" s="628"/>
      <c r="AB28" s="628"/>
      <c r="AC28" s="628"/>
      <c r="AD28" s="629">
        <v>3268</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465588</v>
      </c>
      <c r="CS28" s="626"/>
      <c r="CT28" s="626"/>
      <c r="CU28" s="626"/>
      <c r="CV28" s="626"/>
      <c r="CW28" s="626"/>
      <c r="CX28" s="626"/>
      <c r="CY28" s="627"/>
      <c r="CZ28" s="659">
        <v>10.7</v>
      </c>
      <c r="DA28" s="660"/>
      <c r="DB28" s="660"/>
      <c r="DC28" s="661"/>
      <c r="DD28" s="634">
        <v>448728</v>
      </c>
      <c r="DE28" s="626"/>
      <c r="DF28" s="626"/>
      <c r="DG28" s="626"/>
      <c r="DH28" s="626"/>
      <c r="DI28" s="626"/>
      <c r="DJ28" s="626"/>
      <c r="DK28" s="627"/>
      <c r="DL28" s="634">
        <v>448728</v>
      </c>
      <c r="DM28" s="626"/>
      <c r="DN28" s="626"/>
      <c r="DO28" s="626"/>
      <c r="DP28" s="626"/>
      <c r="DQ28" s="626"/>
      <c r="DR28" s="626"/>
      <c r="DS28" s="626"/>
      <c r="DT28" s="626"/>
      <c r="DU28" s="626"/>
      <c r="DV28" s="627"/>
      <c r="DW28" s="630">
        <v>18.600000000000001</v>
      </c>
      <c r="DX28" s="657"/>
      <c r="DY28" s="657"/>
      <c r="DZ28" s="657"/>
      <c r="EA28" s="657"/>
      <c r="EB28" s="657"/>
      <c r="EC28" s="658"/>
    </row>
    <row r="29" spans="2:133" ht="11.25" customHeight="1">
      <c r="B29" s="622" t="s">
        <v>287</v>
      </c>
      <c r="C29" s="623"/>
      <c r="D29" s="623"/>
      <c r="E29" s="623"/>
      <c r="F29" s="623"/>
      <c r="G29" s="623"/>
      <c r="H29" s="623"/>
      <c r="I29" s="623"/>
      <c r="J29" s="623"/>
      <c r="K29" s="623"/>
      <c r="L29" s="623"/>
      <c r="M29" s="623"/>
      <c r="N29" s="623"/>
      <c r="O29" s="623"/>
      <c r="P29" s="623"/>
      <c r="Q29" s="624"/>
      <c r="R29" s="625">
        <v>4242</v>
      </c>
      <c r="S29" s="626"/>
      <c r="T29" s="626"/>
      <c r="U29" s="626"/>
      <c r="V29" s="626"/>
      <c r="W29" s="626"/>
      <c r="X29" s="626"/>
      <c r="Y29" s="627"/>
      <c r="Z29" s="628">
        <v>0.1</v>
      </c>
      <c r="AA29" s="628"/>
      <c r="AB29" s="628"/>
      <c r="AC29" s="628"/>
      <c r="AD29" s="629" t="s">
        <v>113</v>
      </c>
      <c r="AE29" s="629"/>
      <c r="AF29" s="629"/>
      <c r="AG29" s="629"/>
      <c r="AH29" s="629"/>
      <c r="AI29" s="629"/>
      <c r="AJ29" s="629"/>
      <c r="AK29" s="629"/>
      <c r="AL29" s="630" t="s">
        <v>113</v>
      </c>
      <c r="AM29" s="631"/>
      <c r="AN29" s="631"/>
      <c r="AO29" s="632"/>
      <c r="AP29" s="604" t="s">
        <v>206</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58</v>
      </c>
      <c r="CG29" s="640"/>
      <c r="CH29" s="640"/>
      <c r="CI29" s="640"/>
      <c r="CJ29" s="640"/>
      <c r="CK29" s="640"/>
      <c r="CL29" s="640"/>
      <c r="CM29" s="640"/>
      <c r="CN29" s="640"/>
      <c r="CO29" s="640"/>
      <c r="CP29" s="640"/>
      <c r="CQ29" s="641"/>
      <c r="CR29" s="625">
        <v>465588</v>
      </c>
      <c r="CS29" s="645"/>
      <c r="CT29" s="645"/>
      <c r="CU29" s="645"/>
      <c r="CV29" s="645"/>
      <c r="CW29" s="645"/>
      <c r="CX29" s="645"/>
      <c r="CY29" s="646"/>
      <c r="CZ29" s="659">
        <v>10.7</v>
      </c>
      <c r="DA29" s="660"/>
      <c r="DB29" s="660"/>
      <c r="DC29" s="661"/>
      <c r="DD29" s="634">
        <v>448728</v>
      </c>
      <c r="DE29" s="645"/>
      <c r="DF29" s="645"/>
      <c r="DG29" s="645"/>
      <c r="DH29" s="645"/>
      <c r="DI29" s="645"/>
      <c r="DJ29" s="645"/>
      <c r="DK29" s="646"/>
      <c r="DL29" s="634">
        <v>448728</v>
      </c>
      <c r="DM29" s="645"/>
      <c r="DN29" s="645"/>
      <c r="DO29" s="645"/>
      <c r="DP29" s="645"/>
      <c r="DQ29" s="645"/>
      <c r="DR29" s="645"/>
      <c r="DS29" s="645"/>
      <c r="DT29" s="645"/>
      <c r="DU29" s="645"/>
      <c r="DV29" s="646"/>
      <c r="DW29" s="630">
        <v>18.600000000000001</v>
      </c>
      <c r="DX29" s="657"/>
      <c r="DY29" s="657"/>
      <c r="DZ29" s="657"/>
      <c r="EA29" s="657"/>
      <c r="EB29" s="657"/>
      <c r="EC29" s="658"/>
    </row>
    <row r="30" spans="2:133" ht="11.25" customHeight="1">
      <c r="B30" s="622" t="s">
        <v>291</v>
      </c>
      <c r="C30" s="623"/>
      <c r="D30" s="623"/>
      <c r="E30" s="623"/>
      <c r="F30" s="623"/>
      <c r="G30" s="623"/>
      <c r="H30" s="623"/>
      <c r="I30" s="623"/>
      <c r="J30" s="623"/>
      <c r="K30" s="623"/>
      <c r="L30" s="623"/>
      <c r="M30" s="623"/>
      <c r="N30" s="623"/>
      <c r="O30" s="623"/>
      <c r="P30" s="623"/>
      <c r="Q30" s="624"/>
      <c r="R30" s="625">
        <v>177407</v>
      </c>
      <c r="S30" s="626"/>
      <c r="T30" s="626"/>
      <c r="U30" s="626"/>
      <c r="V30" s="626"/>
      <c r="W30" s="626"/>
      <c r="X30" s="626"/>
      <c r="Y30" s="627"/>
      <c r="Z30" s="628">
        <v>4</v>
      </c>
      <c r="AA30" s="628"/>
      <c r="AB30" s="628"/>
      <c r="AC30" s="628"/>
      <c r="AD30" s="629" t="s">
        <v>113</v>
      </c>
      <c r="AE30" s="629"/>
      <c r="AF30" s="629"/>
      <c r="AG30" s="629"/>
      <c r="AH30" s="629"/>
      <c r="AI30" s="629"/>
      <c r="AJ30" s="629"/>
      <c r="AK30" s="629"/>
      <c r="AL30" s="630" t="s">
        <v>113</v>
      </c>
      <c r="AM30" s="631"/>
      <c r="AN30" s="631"/>
      <c r="AO30" s="632"/>
      <c r="AP30" s="671" t="s">
        <v>292</v>
      </c>
      <c r="AQ30" s="672"/>
      <c r="AR30" s="672"/>
      <c r="AS30" s="672"/>
      <c r="AT30" s="677" t="s">
        <v>293</v>
      </c>
      <c r="AU30" s="184"/>
      <c r="AV30" s="184"/>
      <c r="AW30" s="184"/>
      <c r="AX30" s="611" t="s">
        <v>172</v>
      </c>
      <c r="AY30" s="612"/>
      <c r="AZ30" s="612"/>
      <c r="BA30" s="612"/>
      <c r="BB30" s="612"/>
      <c r="BC30" s="612"/>
      <c r="BD30" s="612"/>
      <c r="BE30" s="612"/>
      <c r="BF30" s="613"/>
      <c r="BG30" s="683">
        <v>99.5</v>
      </c>
      <c r="BH30" s="684"/>
      <c r="BI30" s="684"/>
      <c r="BJ30" s="684"/>
      <c r="BK30" s="684"/>
      <c r="BL30" s="684"/>
      <c r="BM30" s="620">
        <v>96</v>
      </c>
      <c r="BN30" s="684"/>
      <c r="BO30" s="684"/>
      <c r="BP30" s="684"/>
      <c r="BQ30" s="685"/>
      <c r="BR30" s="683">
        <v>99.4</v>
      </c>
      <c r="BS30" s="684"/>
      <c r="BT30" s="684"/>
      <c r="BU30" s="684"/>
      <c r="BV30" s="684"/>
      <c r="BW30" s="684"/>
      <c r="BX30" s="620">
        <v>95.7</v>
      </c>
      <c r="BY30" s="684"/>
      <c r="BZ30" s="684"/>
      <c r="CA30" s="684"/>
      <c r="CB30" s="685"/>
      <c r="CD30" s="688"/>
      <c r="CE30" s="689"/>
      <c r="CF30" s="639" t="s">
        <v>294</v>
      </c>
      <c r="CG30" s="640"/>
      <c r="CH30" s="640"/>
      <c r="CI30" s="640"/>
      <c r="CJ30" s="640"/>
      <c r="CK30" s="640"/>
      <c r="CL30" s="640"/>
      <c r="CM30" s="640"/>
      <c r="CN30" s="640"/>
      <c r="CO30" s="640"/>
      <c r="CP30" s="640"/>
      <c r="CQ30" s="641"/>
      <c r="CR30" s="625">
        <v>421060</v>
      </c>
      <c r="CS30" s="626"/>
      <c r="CT30" s="626"/>
      <c r="CU30" s="626"/>
      <c r="CV30" s="626"/>
      <c r="CW30" s="626"/>
      <c r="CX30" s="626"/>
      <c r="CY30" s="627"/>
      <c r="CZ30" s="659">
        <v>9.6</v>
      </c>
      <c r="DA30" s="660"/>
      <c r="DB30" s="660"/>
      <c r="DC30" s="661"/>
      <c r="DD30" s="634">
        <v>404200</v>
      </c>
      <c r="DE30" s="626"/>
      <c r="DF30" s="626"/>
      <c r="DG30" s="626"/>
      <c r="DH30" s="626"/>
      <c r="DI30" s="626"/>
      <c r="DJ30" s="626"/>
      <c r="DK30" s="627"/>
      <c r="DL30" s="634">
        <v>404200</v>
      </c>
      <c r="DM30" s="626"/>
      <c r="DN30" s="626"/>
      <c r="DO30" s="626"/>
      <c r="DP30" s="626"/>
      <c r="DQ30" s="626"/>
      <c r="DR30" s="626"/>
      <c r="DS30" s="626"/>
      <c r="DT30" s="626"/>
      <c r="DU30" s="626"/>
      <c r="DV30" s="627"/>
      <c r="DW30" s="630">
        <v>16.7</v>
      </c>
      <c r="DX30" s="657"/>
      <c r="DY30" s="657"/>
      <c r="DZ30" s="657"/>
      <c r="EA30" s="657"/>
      <c r="EB30" s="657"/>
      <c r="EC30" s="658"/>
    </row>
    <row r="31" spans="2:133" ht="11.25" customHeight="1">
      <c r="B31" s="622" t="s">
        <v>295</v>
      </c>
      <c r="C31" s="623"/>
      <c r="D31" s="623"/>
      <c r="E31" s="623"/>
      <c r="F31" s="623"/>
      <c r="G31" s="623"/>
      <c r="H31" s="623"/>
      <c r="I31" s="623"/>
      <c r="J31" s="623"/>
      <c r="K31" s="623"/>
      <c r="L31" s="623"/>
      <c r="M31" s="623"/>
      <c r="N31" s="623"/>
      <c r="O31" s="623"/>
      <c r="P31" s="623"/>
      <c r="Q31" s="624"/>
      <c r="R31" s="625">
        <v>123203</v>
      </c>
      <c r="S31" s="626"/>
      <c r="T31" s="626"/>
      <c r="U31" s="626"/>
      <c r="V31" s="626"/>
      <c r="W31" s="626"/>
      <c r="X31" s="626"/>
      <c r="Y31" s="627"/>
      <c r="Z31" s="628">
        <v>2.8</v>
      </c>
      <c r="AA31" s="628"/>
      <c r="AB31" s="628"/>
      <c r="AC31" s="628"/>
      <c r="AD31" s="629" t="s">
        <v>113</v>
      </c>
      <c r="AE31" s="629"/>
      <c r="AF31" s="629"/>
      <c r="AG31" s="629"/>
      <c r="AH31" s="629"/>
      <c r="AI31" s="629"/>
      <c r="AJ31" s="629"/>
      <c r="AK31" s="629"/>
      <c r="AL31" s="630" t="s">
        <v>113</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99.6</v>
      </c>
      <c r="BH31" s="645"/>
      <c r="BI31" s="645"/>
      <c r="BJ31" s="645"/>
      <c r="BK31" s="645"/>
      <c r="BL31" s="645"/>
      <c r="BM31" s="631">
        <v>98</v>
      </c>
      <c r="BN31" s="681"/>
      <c r="BO31" s="681"/>
      <c r="BP31" s="681"/>
      <c r="BQ31" s="682"/>
      <c r="BR31" s="680">
        <v>99.5</v>
      </c>
      <c r="BS31" s="645"/>
      <c r="BT31" s="645"/>
      <c r="BU31" s="645"/>
      <c r="BV31" s="645"/>
      <c r="BW31" s="645"/>
      <c r="BX31" s="631">
        <v>97.5</v>
      </c>
      <c r="BY31" s="681"/>
      <c r="BZ31" s="681"/>
      <c r="CA31" s="681"/>
      <c r="CB31" s="682"/>
      <c r="CD31" s="688"/>
      <c r="CE31" s="689"/>
      <c r="CF31" s="639" t="s">
        <v>298</v>
      </c>
      <c r="CG31" s="640"/>
      <c r="CH31" s="640"/>
      <c r="CI31" s="640"/>
      <c r="CJ31" s="640"/>
      <c r="CK31" s="640"/>
      <c r="CL31" s="640"/>
      <c r="CM31" s="640"/>
      <c r="CN31" s="640"/>
      <c r="CO31" s="640"/>
      <c r="CP31" s="640"/>
      <c r="CQ31" s="641"/>
      <c r="CR31" s="625">
        <v>44528</v>
      </c>
      <c r="CS31" s="645"/>
      <c r="CT31" s="645"/>
      <c r="CU31" s="645"/>
      <c r="CV31" s="645"/>
      <c r="CW31" s="645"/>
      <c r="CX31" s="645"/>
      <c r="CY31" s="646"/>
      <c r="CZ31" s="659">
        <v>1</v>
      </c>
      <c r="DA31" s="660"/>
      <c r="DB31" s="660"/>
      <c r="DC31" s="661"/>
      <c r="DD31" s="634">
        <v>44528</v>
      </c>
      <c r="DE31" s="645"/>
      <c r="DF31" s="645"/>
      <c r="DG31" s="645"/>
      <c r="DH31" s="645"/>
      <c r="DI31" s="645"/>
      <c r="DJ31" s="645"/>
      <c r="DK31" s="646"/>
      <c r="DL31" s="634">
        <v>44528</v>
      </c>
      <c r="DM31" s="645"/>
      <c r="DN31" s="645"/>
      <c r="DO31" s="645"/>
      <c r="DP31" s="645"/>
      <c r="DQ31" s="645"/>
      <c r="DR31" s="645"/>
      <c r="DS31" s="645"/>
      <c r="DT31" s="645"/>
      <c r="DU31" s="645"/>
      <c r="DV31" s="646"/>
      <c r="DW31" s="630">
        <v>1.8</v>
      </c>
      <c r="DX31" s="657"/>
      <c r="DY31" s="657"/>
      <c r="DZ31" s="657"/>
      <c r="EA31" s="657"/>
      <c r="EB31" s="657"/>
      <c r="EC31" s="658"/>
    </row>
    <row r="32" spans="2:133" ht="11.25" customHeight="1">
      <c r="B32" s="622" t="s">
        <v>299</v>
      </c>
      <c r="C32" s="623"/>
      <c r="D32" s="623"/>
      <c r="E32" s="623"/>
      <c r="F32" s="623"/>
      <c r="G32" s="623"/>
      <c r="H32" s="623"/>
      <c r="I32" s="623"/>
      <c r="J32" s="623"/>
      <c r="K32" s="623"/>
      <c r="L32" s="623"/>
      <c r="M32" s="623"/>
      <c r="N32" s="623"/>
      <c r="O32" s="623"/>
      <c r="P32" s="623"/>
      <c r="Q32" s="624"/>
      <c r="R32" s="625">
        <v>52990</v>
      </c>
      <c r="S32" s="626"/>
      <c r="T32" s="626"/>
      <c r="U32" s="626"/>
      <c r="V32" s="626"/>
      <c r="W32" s="626"/>
      <c r="X32" s="626"/>
      <c r="Y32" s="627"/>
      <c r="Z32" s="628">
        <v>1.2</v>
      </c>
      <c r="AA32" s="628"/>
      <c r="AB32" s="628"/>
      <c r="AC32" s="628"/>
      <c r="AD32" s="629">
        <v>129</v>
      </c>
      <c r="AE32" s="629"/>
      <c r="AF32" s="629"/>
      <c r="AG32" s="629"/>
      <c r="AH32" s="629"/>
      <c r="AI32" s="629"/>
      <c r="AJ32" s="629"/>
      <c r="AK32" s="629"/>
      <c r="AL32" s="630">
        <v>0</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99.3</v>
      </c>
      <c r="BH32" s="693"/>
      <c r="BI32" s="693"/>
      <c r="BJ32" s="693"/>
      <c r="BK32" s="693"/>
      <c r="BL32" s="693"/>
      <c r="BM32" s="694">
        <v>94.3</v>
      </c>
      <c r="BN32" s="693"/>
      <c r="BO32" s="693"/>
      <c r="BP32" s="693"/>
      <c r="BQ32" s="695"/>
      <c r="BR32" s="692">
        <v>99.3</v>
      </c>
      <c r="BS32" s="693"/>
      <c r="BT32" s="693"/>
      <c r="BU32" s="693"/>
      <c r="BV32" s="693"/>
      <c r="BW32" s="693"/>
      <c r="BX32" s="694">
        <v>93.9</v>
      </c>
      <c r="BY32" s="693"/>
      <c r="BZ32" s="693"/>
      <c r="CA32" s="693"/>
      <c r="CB32" s="695"/>
      <c r="CD32" s="690"/>
      <c r="CE32" s="691"/>
      <c r="CF32" s="639" t="s">
        <v>301</v>
      </c>
      <c r="CG32" s="640"/>
      <c r="CH32" s="640"/>
      <c r="CI32" s="640"/>
      <c r="CJ32" s="640"/>
      <c r="CK32" s="640"/>
      <c r="CL32" s="640"/>
      <c r="CM32" s="640"/>
      <c r="CN32" s="640"/>
      <c r="CO32" s="640"/>
      <c r="CP32" s="640"/>
      <c r="CQ32" s="641"/>
      <c r="CR32" s="625" t="s">
        <v>113</v>
      </c>
      <c r="CS32" s="626"/>
      <c r="CT32" s="626"/>
      <c r="CU32" s="626"/>
      <c r="CV32" s="626"/>
      <c r="CW32" s="626"/>
      <c r="CX32" s="626"/>
      <c r="CY32" s="627"/>
      <c r="CZ32" s="659" t="s">
        <v>113</v>
      </c>
      <c r="DA32" s="660"/>
      <c r="DB32" s="660"/>
      <c r="DC32" s="661"/>
      <c r="DD32" s="634" t="s">
        <v>113</v>
      </c>
      <c r="DE32" s="626"/>
      <c r="DF32" s="626"/>
      <c r="DG32" s="626"/>
      <c r="DH32" s="626"/>
      <c r="DI32" s="626"/>
      <c r="DJ32" s="626"/>
      <c r="DK32" s="627"/>
      <c r="DL32" s="634" t="s">
        <v>113</v>
      </c>
      <c r="DM32" s="626"/>
      <c r="DN32" s="626"/>
      <c r="DO32" s="626"/>
      <c r="DP32" s="626"/>
      <c r="DQ32" s="626"/>
      <c r="DR32" s="626"/>
      <c r="DS32" s="626"/>
      <c r="DT32" s="626"/>
      <c r="DU32" s="626"/>
      <c r="DV32" s="627"/>
      <c r="DW32" s="630" t="s">
        <v>113</v>
      </c>
      <c r="DX32" s="657"/>
      <c r="DY32" s="657"/>
      <c r="DZ32" s="657"/>
      <c r="EA32" s="657"/>
      <c r="EB32" s="657"/>
      <c r="EC32" s="658"/>
    </row>
    <row r="33" spans="2:133" ht="11.25" customHeight="1">
      <c r="B33" s="622" t="s">
        <v>302</v>
      </c>
      <c r="C33" s="623"/>
      <c r="D33" s="623"/>
      <c r="E33" s="623"/>
      <c r="F33" s="623"/>
      <c r="G33" s="623"/>
      <c r="H33" s="623"/>
      <c r="I33" s="623"/>
      <c r="J33" s="623"/>
      <c r="K33" s="623"/>
      <c r="L33" s="623"/>
      <c r="M33" s="623"/>
      <c r="N33" s="623"/>
      <c r="O33" s="623"/>
      <c r="P33" s="623"/>
      <c r="Q33" s="624"/>
      <c r="R33" s="625">
        <v>620300</v>
      </c>
      <c r="S33" s="626"/>
      <c r="T33" s="626"/>
      <c r="U33" s="626"/>
      <c r="V33" s="626"/>
      <c r="W33" s="626"/>
      <c r="X33" s="626"/>
      <c r="Y33" s="627"/>
      <c r="Z33" s="628">
        <v>13.9</v>
      </c>
      <c r="AA33" s="628"/>
      <c r="AB33" s="628"/>
      <c r="AC33" s="628"/>
      <c r="AD33" s="629" t="s">
        <v>113</v>
      </c>
      <c r="AE33" s="629"/>
      <c r="AF33" s="629"/>
      <c r="AG33" s="629"/>
      <c r="AH33" s="629"/>
      <c r="AI33" s="629"/>
      <c r="AJ33" s="629"/>
      <c r="AK33" s="629"/>
      <c r="AL33" s="630" t="s">
        <v>113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1829740</v>
      </c>
      <c r="CS33" s="645"/>
      <c r="CT33" s="645"/>
      <c r="CU33" s="645"/>
      <c r="CV33" s="645"/>
      <c r="CW33" s="645"/>
      <c r="CX33" s="645"/>
      <c r="CY33" s="646"/>
      <c r="CZ33" s="659">
        <v>41.9</v>
      </c>
      <c r="DA33" s="660"/>
      <c r="DB33" s="660"/>
      <c r="DC33" s="661"/>
      <c r="DD33" s="634">
        <v>1483585</v>
      </c>
      <c r="DE33" s="645"/>
      <c r="DF33" s="645"/>
      <c r="DG33" s="645"/>
      <c r="DH33" s="645"/>
      <c r="DI33" s="645"/>
      <c r="DJ33" s="645"/>
      <c r="DK33" s="646"/>
      <c r="DL33" s="634">
        <v>1073944</v>
      </c>
      <c r="DM33" s="645"/>
      <c r="DN33" s="645"/>
      <c r="DO33" s="645"/>
      <c r="DP33" s="645"/>
      <c r="DQ33" s="645"/>
      <c r="DR33" s="645"/>
      <c r="DS33" s="645"/>
      <c r="DT33" s="645"/>
      <c r="DU33" s="645"/>
      <c r="DV33" s="646"/>
      <c r="DW33" s="630">
        <v>44.4</v>
      </c>
      <c r="DX33" s="657"/>
      <c r="DY33" s="657"/>
      <c r="DZ33" s="657"/>
      <c r="EA33" s="657"/>
      <c r="EB33" s="657"/>
      <c r="EC33" s="658"/>
    </row>
    <row r="34" spans="2:133" ht="11.25" customHeight="1">
      <c r="B34" s="622" t="s">
        <v>304</v>
      </c>
      <c r="C34" s="623"/>
      <c r="D34" s="623"/>
      <c r="E34" s="623"/>
      <c r="F34" s="623"/>
      <c r="G34" s="623"/>
      <c r="H34" s="623"/>
      <c r="I34" s="623"/>
      <c r="J34" s="623"/>
      <c r="K34" s="623"/>
      <c r="L34" s="623"/>
      <c r="M34" s="623"/>
      <c r="N34" s="623"/>
      <c r="O34" s="623"/>
      <c r="P34" s="623"/>
      <c r="Q34" s="624"/>
      <c r="R34" s="625" t="s">
        <v>113</v>
      </c>
      <c r="S34" s="626"/>
      <c r="T34" s="626"/>
      <c r="U34" s="626"/>
      <c r="V34" s="626"/>
      <c r="W34" s="626"/>
      <c r="X34" s="626"/>
      <c r="Y34" s="627"/>
      <c r="Z34" s="628" t="s">
        <v>113</v>
      </c>
      <c r="AA34" s="628"/>
      <c r="AB34" s="628"/>
      <c r="AC34" s="628"/>
      <c r="AD34" s="629" t="s">
        <v>113</v>
      </c>
      <c r="AE34" s="629"/>
      <c r="AF34" s="629"/>
      <c r="AG34" s="629"/>
      <c r="AH34" s="629"/>
      <c r="AI34" s="629"/>
      <c r="AJ34" s="629"/>
      <c r="AK34" s="629"/>
      <c r="AL34" s="630" t="s">
        <v>113</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670857</v>
      </c>
      <c r="CS34" s="626"/>
      <c r="CT34" s="626"/>
      <c r="CU34" s="626"/>
      <c r="CV34" s="626"/>
      <c r="CW34" s="626"/>
      <c r="CX34" s="626"/>
      <c r="CY34" s="627"/>
      <c r="CZ34" s="659">
        <v>15.4</v>
      </c>
      <c r="DA34" s="660"/>
      <c r="DB34" s="660"/>
      <c r="DC34" s="661"/>
      <c r="DD34" s="634">
        <v>467131</v>
      </c>
      <c r="DE34" s="626"/>
      <c r="DF34" s="626"/>
      <c r="DG34" s="626"/>
      <c r="DH34" s="626"/>
      <c r="DI34" s="626"/>
      <c r="DJ34" s="626"/>
      <c r="DK34" s="627"/>
      <c r="DL34" s="634">
        <v>301349</v>
      </c>
      <c r="DM34" s="626"/>
      <c r="DN34" s="626"/>
      <c r="DO34" s="626"/>
      <c r="DP34" s="626"/>
      <c r="DQ34" s="626"/>
      <c r="DR34" s="626"/>
      <c r="DS34" s="626"/>
      <c r="DT34" s="626"/>
      <c r="DU34" s="626"/>
      <c r="DV34" s="627"/>
      <c r="DW34" s="630">
        <v>12.5</v>
      </c>
      <c r="DX34" s="657"/>
      <c r="DY34" s="657"/>
      <c r="DZ34" s="657"/>
      <c r="EA34" s="657"/>
      <c r="EB34" s="657"/>
      <c r="EC34" s="658"/>
    </row>
    <row r="35" spans="2:133" ht="11.25" customHeight="1">
      <c r="B35" s="622" t="s">
        <v>308</v>
      </c>
      <c r="C35" s="623"/>
      <c r="D35" s="623"/>
      <c r="E35" s="623"/>
      <c r="F35" s="623"/>
      <c r="G35" s="623"/>
      <c r="H35" s="623"/>
      <c r="I35" s="623"/>
      <c r="J35" s="623"/>
      <c r="K35" s="623"/>
      <c r="L35" s="623"/>
      <c r="M35" s="623"/>
      <c r="N35" s="623"/>
      <c r="O35" s="623"/>
      <c r="P35" s="623"/>
      <c r="Q35" s="624"/>
      <c r="R35" s="625">
        <v>93800</v>
      </c>
      <c r="S35" s="626"/>
      <c r="T35" s="626"/>
      <c r="U35" s="626"/>
      <c r="V35" s="626"/>
      <c r="W35" s="626"/>
      <c r="X35" s="626"/>
      <c r="Y35" s="627"/>
      <c r="Z35" s="628">
        <v>2.1</v>
      </c>
      <c r="AA35" s="628"/>
      <c r="AB35" s="628"/>
      <c r="AC35" s="628"/>
      <c r="AD35" s="629" t="s">
        <v>113</v>
      </c>
      <c r="AE35" s="629"/>
      <c r="AF35" s="629"/>
      <c r="AG35" s="629"/>
      <c r="AH35" s="629"/>
      <c r="AI35" s="629"/>
      <c r="AJ35" s="629"/>
      <c r="AK35" s="629"/>
      <c r="AL35" s="630" t="s">
        <v>113</v>
      </c>
      <c r="AM35" s="631"/>
      <c r="AN35" s="631"/>
      <c r="AO35" s="632"/>
      <c r="AP35" s="188"/>
      <c r="AQ35" s="636" t="s">
        <v>309</v>
      </c>
      <c r="AR35" s="637"/>
      <c r="AS35" s="637"/>
      <c r="AT35" s="637"/>
      <c r="AU35" s="637"/>
      <c r="AV35" s="637"/>
      <c r="AW35" s="637"/>
      <c r="AX35" s="637"/>
      <c r="AY35" s="638"/>
      <c r="AZ35" s="614">
        <v>689727</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56211</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28838</v>
      </c>
      <c r="CS35" s="645"/>
      <c r="CT35" s="645"/>
      <c r="CU35" s="645"/>
      <c r="CV35" s="645"/>
      <c r="CW35" s="645"/>
      <c r="CX35" s="645"/>
      <c r="CY35" s="646"/>
      <c r="CZ35" s="659">
        <v>0.7</v>
      </c>
      <c r="DA35" s="660"/>
      <c r="DB35" s="660"/>
      <c r="DC35" s="661"/>
      <c r="DD35" s="634">
        <v>21226</v>
      </c>
      <c r="DE35" s="645"/>
      <c r="DF35" s="645"/>
      <c r="DG35" s="645"/>
      <c r="DH35" s="645"/>
      <c r="DI35" s="645"/>
      <c r="DJ35" s="645"/>
      <c r="DK35" s="646"/>
      <c r="DL35" s="634">
        <v>21226</v>
      </c>
      <c r="DM35" s="645"/>
      <c r="DN35" s="645"/>
      <c r="DO35" s="645"/>
      <c r="DP35" s="645"/>
      <c r="DQ35" s="645"/>
      <c r="DR35" s="645"/>
      <c r="DS35" s="645"/>
      <c r="DT35" s="645"/>
      <c r="DU35" s="645"/>
      <c r="DV35" s="646"/>
      <c r="DW35" s="630">
        <v>0.9</v>
      </c>
      <c r="DX35" s="657"/>
      <c r="DY35" s="657"/>
      <c r="DZ35" s="657"/>
      <c r="EA35" s="657"/>
      <c r="EB35" s="657"/>
      <c r="EC35" s="658"/>
    </row>
    <row r="36" spans="2:133" ht="11.25" customHeight="1">
      <c r="B36" s="668" t="s">
        <v>312</v>
      </c>
      <c r="C36" s="669"/>
      <c r="D36" s="669"/>
      <c r="E36" s="669"/>
      <c r="F36" s="669"/>
      <c r="G36" s="669"/>
      <c r="H36" s="669"/>
      <c r="I36" s="669"/>
      <c r="J36" s="669"/>
      <c r="K36" s="669"/>
      <c r="L36" s="669"/>
      <c r="M36" s="669"/>
      <c r="N36" s="669"/>
      <c r="O36" s="669"/>
      <c r="P36" s="669"/>
      <c r="Q36" s="670"/>
      <c r="R36" s="697">
        <v>4458899</v>
      </c>
      <c r="S36" s="698"/>
      <c r="T36" s="698"/>
      <c r="U36" s="698"/>
      <c r="V36" s="698"/>
      <c r="W36" s="698"/>
      <c r="X36" s="698"/>
      <c r="Y36" s="699"/>
      <c r="Z36" s="700">
        <v>100</v>
      </c>
      <c r="AA36" s="700"/>
      <c r="AB36" s="700"/>
      <c r="AC36" s="700"/>
      <c r="AD36" s="701">
        <v>2324402</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287500</v>
      </c>
      <c r="BA36" s="626"/>
      <c r="BB36" s="626"/>
      <c r="BC36" s="626"/>
      <c r="BD36" s="645"/>
      <c r="BE36" s="645"/>
      <c r="BF36" s="682"/>
      <c r="BG36" s="639" t="s">
        <v>314</v>
      </c>
      <c r="BH36" s="640"/>
      <c r="BI36" s="640"/>
      <c r="BJ36" s="640"/>
      <c r="BK36" s="640"/>
      <c r="BL36" s="640"/>
      <c r="BM36" s="640"/>
      <c r="BN36" s="640"/>
      <c r="BO36" s="640"/>
      <c r="BP36" s="640"/>
      <c r="BQ36" s="640"/>
      <c r="BR36" s="640"/>
      <c r="BS36" s="640"/>
      <c r="BT36" s="640"/>
      <c r="BU36" s="641"/>
      <c r="BV36" s="625">
        <v>41595</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714199</v>
      </c>
      <c r="CS36" s="626"/>
      <c r="CT36" s="626"/>
      <c r="CU36" s="626"/>
      <c r="CV36" s="626"/>
      <c r="CW36" s="626"/>
      <c r="CX36" s="626"/>
      <c r="CY36" s="627"/>
      <c r="CZ36" s="659">
        <v>16.399999999999999</v>
      </c>
      <c r="DA36" s="660"/>
      <c r="DB36" s="660"/>
      <c r="DC36" s="661"/>
      <c r="DD36" s="634">
        <v>661659</v>
      </c>
      <c r="DE36" s="626"/>
      <c r="DF36" s="626"/>
      <c r="DG36" s="626"/>
      <c r="DH36" s="626"/>
      <c r="DI36" s="626"/>
      <c r="DJ36" s="626"/>
      <c r="DK36" s="627"/>
      <c r="DL36" s="634">
        <v>471553</v>
      </c>
      <c r="DM36" s="626"/>
      <c r="DN36" s="626"/>
      <c r="DO36" s="626"/>
      <c r="DP36" s="626"/>
      <c r="DQ36" s="626"/>
      <c r="DR36" s="626"/>
      <c r="DS36" s="626"/>
      <c r="DT36" s="626"/>
      <c r="DU36" s="626"/>
      <c r="DV36" s="627"/>
      <c r="DW36" s="630">
        <v>19.5</v>
      </c>
      <c r="DX36" s="657"/>
      <c r="DY36" s="657"/>
      <c r="DZ36" s="657"/>
      <c r="EA36" s="657"/>
      <c r="EB36" s="657"/>
      <c r="EC36" s="658"/>
    </row>
    <row r="37" spans="2:133" ht="11.25" customHeight="1">
      <c r="AQ37" s="704" t="s">
        <v>316</v>
      </c>
      <c r="AR37" s="705"/>
      <c r="AS37" s="705"/>
      <c r="AT37" s="705"/>
      <c r="AU37" s="705"/>
      <c r="AV37" s="705"/>
      <c r="AW37" s="705"/>
      <c r="AX37" s="705"/>
      <c r="AY37" s="706"/>
      <c r="AZ37" s="625">
        <v>11332</v>
      </c>
      <c r="BA37" s="626"/>
      <c r="BB37" s="626"/>
      <c r="BC37" s="626"/>
      <c r="BD37" s="645"/>
      <c r="BE37" s="645"/>
      <c r="BF37" s="682"/>
      <c r="BG37" s="639" t="s">
        <v>317</v>
      </c>
      <c r="BH37" s="640"/>
      <c r="BI37" s="640"/>
      <c r="BJ37" s="640"/>
      <c r="BK37" s="640"/>
      <c r="BL37" s="640"/>
      <c r="BM37" s="640"/>
      <c r="BN37" s="640"/>
      <c r="BO37" s="640"/>
      <c r="BP37" s="640"/>
      <c r="BQ37" s="640"/>
      <c r="BR37" s="640"/>
      <c r="BS37" s="640"/>
      <c r="BT37" s="640"/>
      <c r="BU37" s="641"/>
      <c r="BV37" s="625">
        <v>917</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76471</v>
      </c>
      <c r="CS37" s="645"/>
      <c r="CT37" s="645"/>
      <c r="CU37" s="645"/>
      <c r="CV37" s="645"/>
      <c r="CW37" s="645"/>
      <c r="CX37" s="645"/>
      <c r="CY37" s="646"/>
      <c r="CZ37" s="659">
        <v>1.8</v>
      </c>
      <c r="DA37" s="660"/>
      <c r="DB37" s="660"/>
      <c r="DC37" s="661"/>
      <c r="DD37" s="634">
        <v>76471</v>
      </c>
      <c r="DE37" s="645"/>
      <c r="DF37" s="645"/>
      <c r="DG37" s="645"/>
      <c r="DH37" s="645"/>
      <c r="DI37" s="645"/>
      <c r="DJ37" s="645"/>
      <c r="DK37" s="646"/>
      <c r="DL37" s="634">
        <v>60040</v>
      </c>
      <c r="DM37" s="645"/>
      <c r="DN37" s="645"/>
      <c r="DO37" s="645"/>
      <c r="DP37" s="645"/>
      <c r="DQ37" s="645"/>
      <c r="DR37" s="645"/>
      <c r="DS37" s="645"/>
      <c r="DT37" s="645"/>
      <c r="DU37" s="645"/>
      <c r="DV37" s="646"/>
      <c r="DW37" s="630">
        <v>2.5</v>
      </c>
      <c r="DX37" s="657"/>
      <c r="DY37" s="657"/>
      <c r="DZ37" s="657"/>
      <c r="EA37" s="657"/>
      <c r="EB37" s="657"/>
      <c r="EC37" s="658"/>
    </row>
    <row r="38" spans="2:133" ht="11.25" customHeight="1">
      <c r="AQ38" s="704" t="s">
        <v>319</v>
      </c>
      <c r="AR38" s="705"/>
      <c r="AS38" s="705"/>
      <c r="AT38" s="705"/>
      <c r="AU38" s="705"/>
      <c r="AV38" s="705"/>
      <c r="AW38" s="705"/>
      <c r="AX38" s="705"/>
      <c r="AY38" s="706"/>
      <c r="AZ38" s="625">
        <v>5401</v>
      </c>
      <c r="BA38" s="626"/>
      <c r="BB38" s="626"/>
      <c r="BC38" s="626"/>
      <c r="BD38" s="645"/>
      <c r="BE38" s="645"/>
      <c r="BF38" s="682"/>
      <c r="BG38" s="639" t="s">
        <v>320</v>
      </c>
      <c r="BH38" s="640"/>
      <c r="BI38" s="640"/>
      <c r="BJ38" s="640"/>
      <c r="BK38" s="640"/>
      <c r="BL38" s="640"/>
      <c r="BM38" s="640"/>
      <c r="BN38" s="640"/>
      <c r="BO38" s="640"/>
      <c r="BP38" s="640"/>
      <c r="BQ38" s="640"/>
      <c r="BR38" s="640"/>
      <c r="BS38" s="640"/>
      <c r="BT38" s="640"/>
      <c r="BU38" s="641"/>
      <c r="BV38" s="625">
        <v>1417</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397227</v>
      </c>
      <c r="CS38" s="626"/>
      <c r="CT38" s="626"/>
      <c r="CU38" s="626"/>
      <c r="CV38" s="626"/>
      <c r="CW38" s="626"/>
      <c r="CX38" s="626"/>
      <c r="CY38" s="627"/>
      <c r="CZ38" s="659">
        <v>9.1</v>
      </c>
      <c r="DA38" s="660"/>
      <c r="DB38" s="660"/>
      <c r="DC38" s="661"/>
      <c r="DD38" s="634">
        <v>333569</v>
      </c>
      <c r="DE38" s="626"/>
      <c r="DF38" s="626"/>
      <c r="DG38" s="626"/>
      <c r="DH38" s="626"/>
      <c r="DI38" s="626"/>
      <c r="DJ38" s="626"/>
      <c r="DK38" s="627"/>
      <c r="DL38" s="634">
        <v>279816</v>
      </c>
      <c r="DM38" s="626"/>
      <c r="DN38" s="626"/>
      <c r="DO38" s="626"/>
      <c r="DP38" s="626"/>
      <c r="DQ38" s="626"/>
      <c r="DR38" s="626"/>
      <c r="DS38" s="626"/>
      <c r="DT38" s="626"/>
      <c r="DU38" s="626"/>
      <c r="DV38" s="627"/>
      <c r="DW38" s="630">
        <v>11.6</v>
      </c>
      <c r="DX38" s="657"/>
      <c r="DY38" s="657"/>
      <c r="DZ38" s="657"/>
      <c r="EA38" s="657"/>
      <c r="EB38" s="657"/>
      <c r="EC38" s="658"/>
    </row>
    <row r="39" spans="2:133" ht="11.25" customHeight="1">
      <c r="AQ39" s="704" t="s">
        <v>322</v>
      </c>
      <c r="AR39" s="705"/>
      <c r="AS39" s="705"/>
      <c r="AT39" s="705"/>
      <c r="AU39" s="705"/>
      <c r="AV39" s="705"/>
      <c r="AW39" s="705"/>
      <c r="AX39" s="705"/>
      <c r="AY39" s="706"/>
      <c r="AZ39" s="625">
        <v>5000</v>
      </c>
      <c r="BA39" s="626"/>
      <c r="BB39" s="626"/>
      <c r="BC39" s="626"/>
      <c r="BD39" s="645"/>
      <c r="BE39" s="645"/>
      <c r="BF39" s="682"/>
      <c r="BG39" s="710" t="s">
        <v>323</v>
      </c>
      <c r="BH39" s="711"/>
      <c r="BI39" s="711"/>
      <c r="BJ39" s="711"/>
      <c r="BK39" s="711"/>
      <c r="BL39" s="189"/>
      <c r="BM39" s="640" t="s">
        <v>324</v>
      </c>
      <c r="BN39" s="640"/>
      <c r="BO39" s="640"/>
      <c r="BP39" s="640"/>
      <c r="BQ39" s="640"/>
      <c r="BR39" s="640"/>
      <c r="BS39" s="640"/>
      <c r="BT39" s="640"/>
      <c r="BU39" s="641"/>
      <c r="BV39" s="625">
        <v>88</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17459</v>
      </c>
      <c r="CS39" s="645"/>
      <c r="CT39" s="645"/>
      <c r="CU39" s="645"/>
      <c r="CV39" s="645"/>
      <c r="CW39" s="645"/>
      <c r="CX39" s="645"/>
      <c r="CY39" s="646"/>
      <c r="CZ39" s="659">
        <v>0.4</v>
      </c>
      <c r="DA39" s="660"/>
      <c r="DB39" s="660"/>
      <c r="DC39" s="661"/>
      <c r="DD39" s="634" t="s">
        <v>326</v>
      </c>
      <c r="DE39" s="645"/>
      <c r="DF39" s="645"/>
      <c r="DG39" s="645"/>
      <c r="DH39" s="645"/>
      <c r="DI39" s="645"/>
      <c r="DJ39" s="645"/>
      <c r="DK39" s="646"/>
      <c r="DL39" s="634" t="s">
        <v>326</v>
      </c>
      <c r="DM39" s="645"/>
      <c r="DN39" s="645"/>
      <c r="DO39" s="645"/>
      <c r="DP39" s="645"/>
      <c r="DQ39" s="645"/>
      <c r="DR39" s="645"/>
      <c r="DS39" s="645"/>
      <c r="DT39" s="645"/>
      <c r="DU39" s="645"/>
      <c r="DV39" s="646"/>
      <c r="DW39" s="630" t="s">
        <v>326</v>
      </c>
      <c r="DX39" s="657"/>
      <c r="DY39" s="657"/>
      <c r="DZ39" s="657"/>
      <c r="EA39" s="657"/>
      <c r="EB39" s="657"/>
      <c r="EC39" s="658"/>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73909</v>
      </c>
      <c r="BA40" s="626"/>
      <c r="BB40" s="626"/>
      <c r="BC40" s="626"/>
      <c r="BD40" s="645"/>
      <c r="BE40" s="645"/>
      <c r="BF40" s="682"/>
      <c r="BG40" s="710"/>
      <c r="BH40" s="711"/>
      <c r="BI40" s="711"/>
      <c r="BJ40" s="711"/>
      <c r="BK40" s="711"/>
      <c r="BL40" s="189"/>
      <c r="BM40" s="640" t="s">
        <v>328</v>
      </c>
      <c r="BN40" s="640"/>
      <c r="BO40" s="640"/>
      <c r="BP40" s="640"/>
      <c r="BQ40" s="640"/>
      <c r="BR40" s="640"/>
      <c r="BS40" s="640"/>
      <c r="BT40" s="640"/>
      <c r="BU40" s="641"/>
      <c r="BV40" s="625">
        <v>120</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1160</v>
      </c>
      <c r="CS40" s="626"/>
      <c r="CT40" s="626"/>
      <c r="CU40" s="626"/>
      <c r="CV40" s="626"/>
      <c r="CW40" s="626"/>
      <c r="CX40" s="626"/>
      <c r="CY40" s="627"/>
      <c r="CZ40" s="659">
        <v>0</v>
      </c>
      <c r="DA40" s="660"/>
      <c r="DB40" s="660"/>
      <c r="DC40" s="661"/>
      <c r="DD40" s="634" t="s">
        <v>326</v>
      </c>
      <c r="DE40" s="626"/>
      <c r="DF40" s="626"/>
      <c r="DG40" s="626"/>
      <c r="DH40" s="626"/>
      <c r="DI40" s="626"/>
      <c r="DJ40" s="626"/>
      <c r="DK40" s="627"/>
      <c r="DL40" s="634" t="s">
        <v>326</v>
      </c>
      <c r="DM40" s="626"/>
      <c r="DN40" s="626"/>
      <c r="DO40" s="626"/>
      <c r="DP40" s="626"/>
      <c r="DQ40" s="626"/>
      <c r="DR40" s="626"/>
      <c r="DS40" s="626"/>
      <c r="DT40" s="626"/>
      <c r="DU40" s="626"/>
      <c r="DV40" s="627"/>
      <c r="DW40" s="630" t="s">
        <v>326</v>
      </c>
      <c r="DX40" s="657"/>
      <c r="DY40" s="657"/>
      <c r="DZ40" s="657"/>
      <c r="EA40" s="657"/>
      <c r="EB40" s="657"/>
      <c r="EC40" s="658"/>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7" t="s">
        <v>330</v>
      </c>
      <c r="AR41" s="648"/>
      <c r="AS41" s="648"/>
      <c r="AT41" s="648"/>
      <c r="AU41" s="648"/>
      <c r="AV41" s="648"/>
      <c r="AW41" s="648"/>
      <c r="AX41" s="648"/>
      <c r="AY41" s="649"/>
      <c r="AZ41" s="697">
        <v>306585</v>
      </c>
      <c r="BA41" s="698"/>
      <c r="BB41" s="698"/>
      <c r="BC41" s="698"/>
      <c r="BD41" s="693"/>
      <c r="BE41" s="693"/>
      <c r="BF41" s="695"/>
      <c r="BG41" s="712"/>
      <c r="BH41" s="713"/>
      <c r="BI41" s="713"/>
      <c r="BJ41" s="713"/>
      <c r="BK41" s="713"/>
      <c r="BL41" s="191"/>
      <c r="BM41" s="648" t="s">
        <v>331</v>
      </c>
      <c r="BN41" s="648"/>
      <c r="BO41" s="648"/>
      <c r="BP41" s="648"/>
      <c r="BQ41" s="648"/>
      <c r="BR41" s="648"/>
      <c r="BS41" s="648"/>
      <c r="BT41" s="648"/>
      <c r="BU41" s="649"/>
      <c r="BV41" s="697">
        <v>356</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45"/>
      <c r="CT41" s="645"/>
      <c r="CU41" s="645"/>
      <c r="CV41" s="645"/>
      <c r="CW41" s="645"/>
      <c r="CX41" s="645"/>
      <c r="CY41" s="646"/>
      <c r="CZ41" s="659" t="s">
        <v>333</v>
      </c>
      <c r="DA41" s="660"/>
      <c r="DB41" s="660"/>
      <c r="DC41" s="661"/>
      <c r="DD41" s="634" t="s">
        <v>333</v>
      </c>
      <c r="DE41" s="645"/>
      <c r="DF41" s="645"/>
      <c r="DG41" s="645"/>
      <c r="DH41" s="645"/>
      <c r="DI41" s="645"/>
      <c r="DJ41" s="645"/>
      <c r="DK41" s="646"/>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1091463</v>
      </c>
      <c r="CS42" s="626"/>
      <c r="CT42" s="626"/>
      <c r="CU42" s="626"/>
      <c r="CV42" s="626"/>
      <c r="CW42" s="626"/>
      <c r="CX42" s="626"/>
      <c r="CY42" s="627"/>
      <c r="CZ42" s="659">
        <v>25</v>
      </c>
      <c r="DA42" s="708"/>
      <c r="DB42" s="708"/>
      <c r="DC42" s="709"/>
      <c r="DD42" s="634">
        <v>302175</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17343</v>
      </c>
      <c r="CS43" s="645"/>
      <c r="CT43" s="645"/>
      <c r="CU43" s="645"/>
      <c r="CV43" s="645"/>
      <c r="CW43" s="645"/>
      <c r="CX43" s="645"/>
      <c r="CY43" s="646"/>
      <c r="CZ43" s="659">
        <v>0.4</v>
      </c>
      <c r="DA43" s="660"/>
      <c r="DB43" s="660"/>
      <c r="DC43" s="661"/>
      <c r="DD43" s="634">
        <v>1085</v>
      </c>
      <c r="DE43" s="645"/>
      <c r="DF43" s="645"/>
      <c r="DG43" s="645"/>
      <c r="DH43" s="645"/>
      <c r="DI43" s="645"/>
      <c r="DJ43" s="645"/>
      <c r="DK43" s="646"/>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338</v>
      </c>
      <c r="CD44" s="731" t="s">
        <v>290</v>
      </c>
      <c r="CE44" s="732"/>
      <c r="CF44" s="622" t="s">
        <v>339</v>
      </c>
      <c r="CG44" s="623"/>
      <c r="CH44" s="623"/>
      <c r="CI44" s="623"/>
      <c r="CJ44" s="623"/>
      <c r="CK44" s="623"/>
      <c r="CL44" s="623"/>
      <c r="CM44" s="623"/>
      <c r="CN44" s="623"/>
      <c r="CO44" s="623"/>
      <c r="CP44" s="623"/>
      <c r="CQ44" s="624"/>
      <c r="CR44" s="625">
        <v>1091463</v>
      </c>
      <c r="CS44" s="626"/>
      <c r="CT44" s="626"/>
      <c r="CU44" s="626"/>
      <c r="CV44" s="626"/>
      <c r="CW44" s="626"/>
      <c r="CX44" s="626"/>
      <c r="CY44" s="627"/>
      <c r="CZ44" s="659">
        <v>25</v>
      </c>
      <c r="DA44" s="708"/>
      <c r="DB44" s="708"/>
      <c r="DC44" s="709"/>
      <c r="DD44" s="634">
        <v>302175</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340</v>
      </c>
      <c r="CG45" s="623"/>
      <c r="CH45" s="623"/>
      <c r="CI45" s="623"/>
      <c r="CJ45" s="623"/>
      <c r="CK45" s="623"/>
      <c r="CL45" s="623"/>
      <c r="CM45" s="623"/>
      <c r="CN45" s="623"/>
      <c r="CO45" s="623"/>
      <c r="CP45" s="623"/>
      <c r="CQ45" s="624"/>
      <c r="CR45" s="625">
        <v>740979</v>
      </c>
      <c r="CS45" s="645"/>
      <c r="CT45" s="645"/>
      <c r="CU45" s="645"/>
      <c r="CV45" s="645"/>
      <c r="CW45" s="645"/>
      <c r="CX45" s="645"/>
      <c r="CY45" s="646"/>
      <c r="CZ45" s="659">
        <v>17</v>
      </c>
      <c r="DA45" s="660"/>
      <c r="DB45" s="660"/>
      <c r="DC45" s="661"/>
      <c r="DD45" s="634">
        <v>146247</v>
      </c>
      <c r="DE45" s="645"/>
      <c r="DF45" s="645"/>
      <c r="DG45" s="645"/>
      <c r="DH45" s="645"/>
      <c r="DI45" s="645"/>
      <c r="DJ45" s="645"/>
      <c r="DK45" s="646"/>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341</v>
      </c>
      <c r="CG46" s="623"/>
      <c r="CH46" s="623"/>
      <c r="CI46" s="623"/>
      <c r="CJ46" s="623"/>
      <c r="CK46" s="623"/>
      <c r="CL46" s="623"/>
      <c r="CM46" s="623"/>
      <c r="CN46" s="623"/>
      <c r="CO46" s="623"/>
      <c r="CP46" s="623"/>
      <c r="CQ46" s="624"/>
      <c r="CR46" s="625">
        <v>345067</v>
      </c>
      <c r="CS46" s="626"/>
      <c r="CT46" s="626"/>
      <c r="CU46" s="626"/>
      <c r="CV46" s="626"/>
      <c r="CW46" s="626"/>
      <c r="CX46" s="626"/>
      <c r="CY46" s="627"/>
      <c r="CZ46" s="659">
        <v>7.9</v>
      </c>
      <c r="DA46" s="708"/>
      <c r="DB46" s="708"/>
      <c r="DC46" s="709"/>
      <c r="DD46" s="634">
        <v>150511</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342</v>
      </c>
      <c r="CG47" s="623"/>
      <c r="CH47" s="623"/>
      <c r="CI47" s="623"/>
      <c r="CJ47" s="623"/>
      <c r="CK47" s="623"/>
      <c r="CL47" s="623"/>
      <c r="CM47" s="623"/>
      <c r="CN47" s="623"/>
      <c r="CO47" s="623"/>
      <c r="CP47" s="623"/>
      <c r="CQ47" s="624"/>
      <c r="CR47" s="625" t="s">
        <v>113</v>
      </c>
      <c r="CS47" s="645"/>
      <c r="CT47" s="645"/>
      <c r="CU47" s="645"/>
      <c r="CV47" s="645"/>
      <c r="CW47" s="645"/>
      <c r="CX47" s="645"/>
      <c r="CY47" s="646"/>
      <c r="CZ47" s="659" t="s">
        <v>113</v>
      </c>
      <c r="DA47" s="660"/>
      <c r="DB47" s="660"/>
      <c r="DC47" s="661"/>
      <c r="DD47" s="634" t="s">
        <v>113</v>
      </c>
      <c r="DE47" s="645"/>
      <c r="DF47" s="645"/>
      <c r="DG47" s="645"/>
      <c r="DH47" s="645"/>
      <c r="DI47" s="645"/>
      <c r="DJ47" s="645"/>
      <c r="DK47" s="646"/>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343</v>
      </c>
      <c r="CG48" s="623"/>
      <c r="CH48" s="623"/>
      <c r="CI48" s="623"/>
      <c r="CJ48" s="623"/>
      <c r="CK48" s="623"/>
      <c r="CL48" s="623"/>
      <c r="CM48" s="623"/>
      <c r="CN48" s="623"/>
      <c r="CO48" s="623"/>
      <c r="CP48" s="623"/>
      <c r="CQ48" s="624"/>
      <c r="CR48" s="625" t="s">
        <v>113</v>
      </c>
      <c r="CS48" s="626"/>
      <c r="CT48" s="626"/>
      <c r="CU48" s="626"/>
      <c r="CV48" s="626"/>
      <c r="CW48" s="626"/>
      <c r="CX48" s="626"/>
      <c r="CY48" s="627"/>
      <c r="CZ48" s="659" t="s">
        <v>113</v>
      </c>
      <c r="DA48" s="708"/>
      <c r="DB48" s="708"/>
      <c r="DC48" s="709"/>
      <c r="DD48" s="634" t="s">
        <v>113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344</v>
      </c>
      <c r="CE49" s="669"/>
      <c r="CF49" s="669"/>
      <c r="CG49" s="669"/>
      <c r="CH49" s="669"/>
      <c r="CI49" s="669"/>
      <c r="CJ49" s="669"/>
      <c r="CK49" s="669"/>
      <c r="CL49" s="669"/>
      <c r="CM49" s="669"/>
      <c r="CN49" s="669"/>
      <c r="CO49" s="669"/>
      <c r="CP49" s="669"/>
      <c r="CQ49" s="670"/>
      <c r="CR49" s="697">
        <v>4363950</v>
      </c>
      <c r="CS49" s="693"/>
      <c r="CT49" s="693"/>
      <c r="CU49" s="693"/>
      <c r="CV49" s="693"/>
      <c r="CW49" s="693"/>
      <c r="CX49" s="693"/>
      <c r="CY49" s="720"/>
      <c r="CZ49" s="721">
        <v>100</v>
      </c>
      <c r="DA49" s="722"/>
      <c r="DB49" s="722"/>
      <c r="DC49" s="723"/>
      <c r="DD49" s="724">
        <v>2931197</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367</v>
      </c>
      <c r="C7" s="752"/>
      <c r="D7" s="752"/>
      <c r="E7" s="752"/>
      <c r="F7" s="752"/>
      <c r="G7" s="752"/>
      <c r="H7" s="752"/>
      <c r="I7" s="752"/>
      <c r="J7" s="752"/>
      <c r="K7" s="752"/>
      <c r="L7" s="752"/>
      <c r="M7" s="752"/>
      <c r="N7" s="752"/>
      <c r="O7" s="752"/>
      <c r="P7" s="753"/>
      <c r="Q7" s="754">
        <v>4498</v>
      </c>
      <c r="R7" s="755"/>
      <c r="S7" s="755"/>
      <c r="T7" s="755"/>
      <c r="U7" s="755"/>
      <c r="V7" s="755">
        <v>4403</v>
      </c>
      <c r="W7" s="755"/>
      <c r="X7" s="755"/>
      <c r="Y7" s="755"/>
      <c r="Z7" s="755"/>
      <c r="AA7" s="755">
        <v>95</v>
      </c>
      <c r="AB7" s="755"/>
      <c r="AC7" s="755"/>
      <c r="AD7" s="755"/>
      <c r="AE7" s="756"/>
      <c r="AF7" s="757">
        <v>59</v>
      </c>
      <c r="AG7" s="758"/>
      <c r="AH7" s="758"/>
      <c r="AI7" s="758"/>
      <c r="AJ7" s="759"/>
      <c r="AK7" s="794">
        <v>177</v>
      </c>
      <c r="AL7" s="795"/>
      <c r="AM7" s="795"/>
      <c r="AN7" s="795"/>
      <c r="AO7" s="795"/>
      <c r="AP7" s="795">
        <v>5019</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c r="A8" s="214">
        <v>2</v>
      </c>
      <c r="B8" s="775" t="s">
        <v>368</v>
      </c>
      <c r="C8" s="776"/>
      <c r="D8" s="776"/>
      <c r="E8" s="776"/>
      <c r="F8" s="776"/>
      <c r="G8" s="776"/>
      <c r="H8" s="776"/>
      <c r="I8" s="776"/>
      <c r="J8" s="776"/>
      <c r="K8" s="776"/>
      <c r="L8" s="776"/>
      <c r="M8" s="776"/>
      <c r="N8" s="776"/>
      <c r="O8" s="776"/>
      <c r="P8" s="777"/>
      <c r="Q8" s="778">
        <v>2</v>
      </c>
      <c r="R8" s="779"/>
      <c r="S8" s="779"/>
      <c r="T8" s="779"/>
      <c r="U8" s="779"/>
      <c r="V8" s="779">
        <v>2</v>
      </c>
      <c r="W8" s="779"/>
      <c r="X8" s="779"/>
      <c r="Y8" s="779"/>
      <c r="Z8" s="779"/>
      <c r="AA8" s="779">
        <v>0</v>
      </c>
      <c r="AB8" s="779"/>
      <c r="AC8" s="779"/>
      <c r="AD8" s="779"/>
      <c r="AE8" s="780"/>
      <c r="AF8" s="781" t="s">
        <v>113</v>
      </c>
      <c r="AG8" s="782"/>
      <c r="AH8" s="782"/>
      <c r="AI8" s="782"/>
      <c r="AJ8" s="783"/>
      <c r="AK8" s="784" t="s">
        <v>551</v>
      </c>
      <c r="AL8" s="785"/>
      <c r="AM8" s="785"/>
      <c r="AN8" s="785"/>
      <c r="AO8" s="785"/>
      <c r="AP8" s="785" t="s">
        <v>551</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3</v>
      </c>
      <c r="B9" s="775" t="s">
        <v>369</v>
      </c>
      <c r="C9" s="776"/>
      <c r="D9" s="776"/>
      <c r="E9" s="776"/>
      <c r="F9" s="776"/>
      <c r="G9" s="776"/>
      <c r="H9" s="776"/>
      <c r="I9" s="776"/>
      <c r="J9" s="776"/>
      <c r="K9" s="776"/>
      <c r="L9" s="776"/>
      <c r="M9" s="776"/>
      <c r="N9" s="776"/>
      <c r="O9" s="776"/>
      <c r="P9" s="777"/>
      <c r="Q9" s="778">
        <v>100</v>
      </c>
      <c r="R9" s="779"/>
      <c r="S9" s="779"/>
      <c r="T9" s="779"/>
      <c r="U9" s="779"/>
      <c r="V9" s="779">
        <v>100</v>
      </c>
      <c r="W9" s="779"/>
      <c r="X9" s="779"/>
      <c r="Y9" s="779"/>
      <c r="Z9" s="779"/>
      <c r="AA9" s="779">
        <v>0</v>
      </c>
      <c r="AB9" s="779"/>
      <c r="AC9" s="779"/>
      <c r="AD9" s="779"/>
      <c r="AE9" s="780"/>
      <c r="AF9" s="781" t="s">
        <v>113</v>
      </c>
      <c r="AG9" s="782"/>
      <c r="AH9" s="782"/>
      <c r="AI9" s="782"/>
      <c r="AJ9" s="783"/>
      <c r="AK9" s="784">
        <v>49</v>
      </c>
      <c r="AL9" s="785"/>
      <c r="AM9" s="785"/>
      <c r="AN9" s="785"/>
      <c r="AO9" s="785"/>
      <c r="AP9" s="785" t="s">
        <v>551</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370</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371</v>
      </c>
      <c r="B23" s="810" t="s">
        <v>372</v>
      </c>
      <c r="C23" s="811"/>
      <c r="D23" s="811"/>
      <c r="E23" s="811"/>
      <c r="F23" s="811"/>
      <c r="G23" s="811"/>
      <c r="H23" s="811"/>
      <c r="I23" s="811"/>
      <c r="J23" s="811"/>
      <c r="K23" s="811"/>
      <c r="L23" s="811"/>
      <c r="M23" s="811"/>
      <c r="N23" s="811"/>
      <c r="O23" s="811"/>
      <c r="P23" s="812"/>
      <c r="Q23" s="813">
        <v>4459</v>
      </c>
      <c r="R23" s="814"/>
      <c r="S23" s="814"/>
      <c r="T23" s="814"/>
      <c r="U23" s="814"/>
      <c r="V23" s="814">
        <v>4364</v>
      </c>
      <c r="W23" s="814"/>
      <c r="X23" s="814"/>
      <c r="Y23" s="814"/>
      <c r="Z23" s="814"/>
      <c r="AA23" s="814">
        <v>95</v>
      </c>
      <c r="AB23" s="814"/>
      <c r="AC23" s="814"/>
      <c r="AD23" s="814"/>
      <c r="AE23" s="815"/>
      <c r="AF23" s="816">
        <v>59</v>
      </c>
      <c r="AG23" s="814"/>
      <c r="AH23" s="814"/>
      <c r="AI23" s="814"/>
      <c r="AJ23" s="817"/>
      <c r="AK23" s="818"/>
      <c r="AL23" s="819"/>
      <c r="AM23" s="819"/>
      <c r="AN23" s="819"/>
      <c r="AO23" s="819"/>
      <c r="AP23" s="814">
        <v>5019</v>
      </c>
      <c r="AQ23" s="814"/>
      <c r="AR23" s="814"/>
      <c r="AS23" s="814"/>
      <c r="AT23" s="814"/>
      <c r="AU23" s="820"/>
      <c r="AV23" s="820"/>
      <c r="AW23" s="820"/>
      <c r="AX23" s="820"/>
      <c r="AY23" s="821"/>
      <c r="AZ23" s="829" t="s">
        <v>113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373</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374</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350</v>
      </c>
      <c r="B26" s="761"/>
      <c r="C26" s="761"/>
      <c r="D26" s="761"/>
      <c r="E26" s="761"/>
      <c r="F26" s="761"/>
      <c r="G26" s="761"/>
      <c r="H26" s="761"/>
      <c r="I26" s="761"/>
      <c r="J26" s="761"/>
      <c r="K26" s="761"/>
      <c r="L26" s="761"/>
      <c r="M26" s="761"/>
      <c r="N26" s="761"/>
      <c r="O26" s="761"/>
      <c r="P26" s="762"/>
      <c r="Q26" s="737" t="s">
        <v>375</v>
      </c>
      <c r="R26" s="738"/>
      <c r="S26" s="738"/>
      <c r="T26" s="738"/>
      <c r="U26" s="739"/>
      <c r="V26" s="737" t="s">
        <v>376</v>
      </c>
      <c r="W26" s="738"/>
      <c r="X26" s="738"/>
      <c r="Y26" s="738"/>
      <c r="Z26" s="739"/>
      <c r="AA26" s="737" t="s">
        <v>377</v>
      </c>
      <c r="AB26" s="738"/>
      <c r="AC26" s="738"/>
      <c r="AD26" s="738"/>
      <c r="AE26" s="738"/>
      <c r="AF26" s="832" t="s">
        <v>378</v>
      </c>
      <c r="AG26" s="833"/>
      <c r="AH26" s="833"/>
      <c r="AI26" s="833"/>
      <c r="AJ26" s="834"/>
      <c r="AK26" s="738" t="s">
        <v>379</v>
      </c>
      <c r="AL26" s="738"/>
      <c r="AM26" s="738"/>
      <c r="AN26" s="738"/>
      <c r="AO26" s="739"/>
      <c r="AP26" s="737" t="s">
        <v>380</v>
      </c>
      <c r="AQ26" s="738"/>
      <c r="AR26" s="738"/>
      <c r="AS26" s="738"/>
      <c r="AT26" s="739"/>
      <c r="AU26" s="737" t="s">
        <v>381</v>
      </c>
      <c r="AV26" s="738"/>
      <c r="AW26" s="738"/>
      <c r="AX26" s="738"/>
      <c r="AY26" s="739"/>
      <c r="AZ26" s="737" t="s">
        <v>382</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383</v>
      </c>
      <c r="C28" s="752"/>
      <c r="D28" s="752"/>
      <c r="E28" s="752"/>
      <c r="F28" s="752"/>
      <c r="G28" s="752"/>
      <c r="H28" s="752"/>
      <c r="I28" s="752"/>
      <c r="J28" s="752"/>
      <c r="K28" s="752"/>
      <c r="L28" s="752"/>
      <c r="M28" s="752"/>
      <c r="N28" s="752"/>
      <c r="O28" s="752"/>
      <c r="P28" s="753"/>
      <c r="Q28" s="842">
        <v>893</v>
      </c>
      <c r="R28" s="843"/>
      <c r="S28" s="843"/>
      <c r="T28" s="843"/>
      <c r="U28" s="843"/>
      <c r="V28" s="843">
        <v>837</v>
      </c>
      <c r="W28" s="843"/>
      <c r="X28" s="843"/>
      <c r="Y28" s="843"/>
      <c r="Z28" s="843"/>
      <c r="AA28" s="843">
        <v>56</v>
      </c>
      <c r="AB28" s="843"/>
      <c r="AC28" s="843"/>
      <c r="AD28" s="843"/>
      <c r="AE28" s="844"/>
      <c r="AF28" s="845">
        <v>56</v>
      </c>
      <c r="AG28" s="843"/>
      <c r="AH28" s="843"/>
      <c r="AI28" s="843"/>
      <c r="AJ28" s="846"/>
      <c r="AK28" s="847">
        <v>70</v>
      </c>
      <c r="AL28" s="838"/>
      <c r="AM28" s="838"/>
      <c r="AN28" s="838"/>
      <c r="AO28" s="838"/>
      <c r="AP28" s="838" t="s">
        <v>551</v>
      </c>
      <c r="AQ28" s="838"/>
      <c r="AR28" s="838"/>
      <c r="AS28" s="838"/>
      <c r="AT28" s="838"/>
      <c r="AU28" s="838" t="s">
        <v>551</v>
      </c>
      <c r="AV28" s="838"/>
      <c r="AW28" s="838"/>
      <c r="AX28" s="838"/>
      <c r="AY28" s="838"/>
      <c r="AZ28" s="839" t="s">
        <v>551</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384</v>
      </c>
      <c r="C29" s="776"/>
      <c r="D29" s="776"/>
      <c r="E29" s="776"/>
      <c r="F29" s="776"/>
      <c r="G29" s="776"/>
      <c r="H29" s="776"/>
      <c r="I29" s="776"/>
      <c r="J29" s="776"/>
      <c r="K29" s="776"/>
      <c r="L29" s="776"/>
      <c r="M29" s="776"/>
      <c r="N29" s="776"/>
      <c r="O29" s="776"/>
      <c r="P29" s="777"/>
      <c r="Q29" s="778">
        <v>804</v>
      </c>
      <c r="R29" s="779"/>
      <c r="S29" s="779"/>
      <c r="T29" s="779"/>
      <c r="U29" s="779"/>
      <c r="V29" s="779">
        <v>748</v>
      </c>
      <c r="W29" s="779"/>
      <c r="X29" s="779"/>
      <c r="Y29" s="779"/>
      <c r="Z29" s="779"/>
      <c r="AA29" s="779">
        <v>56</v>
      </c>
      <c r="AB29" s="779"/>
      <c r="AC29" s="779"/>
      <c r="AD29" s="779"/>
      <c r="AE29" s="780"/>
      <c r="AF29" s="781">
        <v>56</v>
      </c>
      <c r="AG29" s="782"/>
      <c r="AH29" s="782"/>
      <c r="AI29" s="782"/>
      <c r="AJ29" s="783"/>
      <c r="AK29" s="850">
        <v>145</v>
      </c>
      <c r="AL29" s="851"/>
      <c r="AM29" s="851"/>
      <c r="AN29" s="851"/>
      <c r="AO29" s="851"/>
      <c r="AP29" s="851" t="s">
        <v>551</v>
      </c>
      <c r="AQ29" s="851"/>
      <c r="AR29" s="851"/>
      <c r="AS29" s="851"/>
      <c r="AT29" s="851"/>
      <c r="AU29" s="851" t="s">
        <v>551</v>
      </c>
      <c r="AV29" s="851"/>
      <c r="AW29" s="851"/>
      <c r="AX29" s="851"/>
      <c r="AY29" s="851"/>
      <c r="AZ29" s="852" t="s">
        <v>552</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385</v>
      </c>
      <c r="C30" s="776"/>
      <c r="D30" s="776"/>
      <c r="E30" s="776"/>
      <c r="F30" s="776"/>
      <c r="G30" s="776"/>
      <c r="H30" s="776"/>
      <c r="I30" s="776"/>
      <c r="J30" s="776"/>
      <c r="K30" s="776"/>
      <c r="L30" s="776"/>
      <c r="M30" s="776"/>
      <c r="N30" s="776"/>
      <c r="O30" s="776"/>
      <c r="P30" s="777"/>
      <c r="Q30" s="778">
        <v>142</v>
      </c>
      <c r="R30" s="779"/>
      <c r="S30" s="779"/>
      <c r="T30" s="779"/>
      <c r="U30" s="779"/>
      <c r="V30" s="779">
        <v>142</v>
      </c>
      <c r="W30" s="779"/>
      <c r="X30" s="779"/>
      <c r="Y30" s="779"/>
      <c r="Z30" s="779"/>
      <c r="AA30" s="779">
        <v>0</v>
      </c>
      <c r="AB30" s="779"/>
      <c r="AC30" s="779"/>
      <c r="AD30" s="779"/>
      <c r="AE30" s="780"/>
      <c r="AF30" s="781">
        <v>0</v>
      </c>
      <c r="AG30" s="782"/>
      <c r="AH30" s="782"/>
      <c r="AI30" s="782"/>
      <c r="AJ30" s="783"/>
      <c r="AK30" s="850">
        <v>99</v>
      </c>
      <c r="AL30" s="851"/>
      <c r="AM30" s="851"/>
      <c r="AN30" s="851"/>
      <c r="AO30" s="851"/>
      <c r="AP30" s="851" t="s">
        <v>551</v>
      </c>
      <c r="AQ30" s="851"/>
      <c r="AR30" s="851"/>
      <c r="AS30" s="851"/>
      <c r="AT30" s="851"/>
      <c r="AU30" s="851" t="s">
        <v>554</v>
      </c>
      <c r="AV30" s="851"/>
      <c r="AW30" s="851"/>
      <c r="AX30" s="851"/>
      <c r="AY30" s="851"/>
      <c r="AZ30" s="852" t="s">
        <v>551</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386</v>
      </c>
      <c r="C31" s="776"/>
      <c r="D31" s="776"/>
      <c r="E31" s="776"/>
      <c r="F31" s="776"/>
      <c r="G31" s="776"/>
      <c r="H31" s="776"/>
      <c r="I31" s="776"/>
      <c r="J31" s="776"/>
      <c r="K31" s="776"/>
      <c r="L31" s="776"/>
      <c r="M31" s="776"/>
      <c r="N31" s="776"/>
      <c r="O31" s="776"/>
      <c r="P31" s="777"/>
      <c r="Q31" s="778">
        <v>75</v>
      </c>
      <c r="R31" s="779"/>
      <c r="S31" s="779"/>
      <c r="T31" s="779"/>
      <c r="U31" s="779"/>
      <c r="V31" s="779">
        <v>63</v>
      </c>
      <c r="W31" s="779"/>
      <c r="X31" s="779"/>
      <c r="Y31" s="779"/>
      <c r="Z31" s="779"/>
      <c r="AA31" s="779">
        <v>12</v>
      </c>
      <c r="AB31" s="779"/>
      <c r="AC31" s="779"/>
      <c r="AD31" s="779"/>
      <c r="AE31" s="780"/>
      <c r="AF31" s="781">
        <v>176</v>
      </c>
      <c r="AG31" s="782"/>
      <c r="AH31" s="782"/>
      <c r="AI31" s="782"/>
      <c r="AJ31" s="783"/>
      <c r="AK31" s="850">
        <v>0</v>
      </c>
      <c r="AL31" s="851"/>
      <c r="AM31" s="851"/>
      <c r="AN31" s="851"/>
      <c r="AO31" s="851"/>
      <c r="AP31" s="851">
        <v>20</v>
      </c>
      <c r="AQ31" s="851"/>
      <c r="AR31" s="851"/>
      <c r="AS31" s="851"/>
      <c r="AT31" s="851"/>
      <c r="AU31" s="851" t="s">
        <v>551</v>
      </c>
      <c r="AV31" s="851"/>
      <c r="AW31" s="851"/>
      <c r="AX31" s="851"/>
      <c r="AY31" s="851"/>
      <c r="AZ31" s="852" t="s">
        <v>551</v>
      </c>
      <c r="BA31" s="852"/>
      <c r="BB31" s="852"/>
      <c r="BC31" s="852"/>
      <c r="BD31" s="852"/>
      <c r="BE31" s="848" t="s">
        <v>387</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388</v>
      </c>
      <c r="C32" s="776"/>
      <c r="D32" s="776"/>
      <c r="E32" s="776"/>
      <c r="F32" s="776"/>
      <c r="G32" s="776"/>
      <c r="H32" s="776"/>
      <c r="I32" s="776"/>
      <c r="J32" s="776"/>
      <c r="K32" s="776"/>
      <c r="L32" s="776"/>
      <c r="M32" s="776"/>
      <c r="N32" s="776"/>
      <c r="O32" s="776"/>
      <c r="P32" s="777"/>
      <c r="Q32" s="778">
        <v>816</v>
      </c>
      <c r="R32" s="779"/>
      <c r="S32" s="779"/>
      <c r="T32" s="779"/>
      <c r="U32" s="779"/>
      <c r="V32" s="779">
        <v>819</v>
      </c>
      <c r="W32" s="779"/>
      <c r="X32" s="779"/>
      <c r="Y32" s="779"/>
      <c r="Z32" s="779"/>
      <c r="AA32" s="779">
        <v>-3</v>
      </c>
      <c r="AB32" s="779"/>
      <c r="AC32" s="779"/>
      <c r="AD32" s="779"/>
      <c r="AE32" s="780"/>
      <c r="AF32" s="781">
        <v>127</v>
      </c>
      <c r="AG32" s="782"/>
      <c r="AH32" s="782"/>
      <c r="AI32" s="782"/>
      <c r="AJ32" s="783"/>
      <c r="AK32" s="850">
        <v>288</v>
      </c>
      <c r="AL32" s="851"/>
      <c r="AM32" s="851"/>
      <c r="AN32" s="851"/>
      <c r="AO32" s="851"/>
      <c r="AP32" s="851">
        <v>132</v>
      </c>
      <c r="AQ32" s="851"/>
      <c r="AR32" s="851"/>
      <c r="AS32" s="851"/>
      <c r="AT32" s="851"/>
      <c r="AU32" s="851">
        <v>106</v>
      </c>
      <c r="AV32" s="851"/>
      <c r="AW32" s="851"/>
      <c r="AX32" s="851"/>
      <c r="AY32" s="851"/>
      <c r="AZ32" s="852" t="s">
        <v>551</v>
      </c>
      <c r="BA32" s="852"/>
      <c r="BB32" s="852"/>
      <c r="BC32" s="852"/>
      <c r="BD32" s="852"/>
      <c r="BE32" s="848" t="s">
        <v>387</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389</v>
      </c>
      <c r="C33" s="776"/>
      <c r="D33" s="776"/>
      <c r="E33" s="776"/>
      <c r="F33" s="776"/>
      <c r="G33" s="776"/>
      <c r="H33" s="776"/>
      <c r="I33" s="776"/>
      <c r="J33" s="776"/>
      <c r="K33" s="776"/>
      <c r="L33" s="776"/>
      <c r="M33" s="776"/>
      <c r="N33" s="776"/>
      <c r="O33" s="776"/>
      <c r="P33" s="777"/>
      <c r="Q33" s="778">
        <v>69</v>
      </c>
      <c r="R33" s="779"/>
      <c r="S33" s="779"/>
      <c r="T33" s="779"/>
      <c r="U33" s="779"/>
      <c r="V33" s="779">
        <v>69</v>
      </c>
      <c r="W33" s="779"/>
      <c r="X33" s="779"/>
      <c r="Y33" s="779"/>
      <c r="Z33" s="779"/>
      <c r="AA33" s="779">
        <v>0</v>
      </c>
      <c r="AB33" s="779"/>
      <c r="AC33" s="779"/>
      <c r="AD33" s="779"/>
      <c r="AE33" s="780"/>
      <c r="AF33" s="781">
        <v>0</v>
      </c>
      <c r="AG33" s="782"/>
      <c r="AH33" s="782"/>
      <c r="AI33" s="782"/>
      <c r="AJ33" s="783"/>
      <c r="AK33" s="850">
        <v>11</v>
      </c>
      <c r="AL33" s="851"/>
      <c r="AM33" s="851"/>
      <c r="AN33" s="851"/>
      <c r="AO33" s="851"/>
      <c r="AP33" s="851">
        <v>66</v>
      </c>
      <c r="AQ33" s="851"/>
      <c r="AR33" s="851"/>
      <c r="AS33" s="851"/>
      <c r="AT33" s="851"/>
      <c r="AU33" s="851">
        <v>33</v>
      </c>
      <c r="AV33" s="851"/>
      <c r="AW33" s="851"/>
      <c r="AX33" s="851"/>
      <c r="AY33" s="851"/>
      <c r="AZ33" s="852" t="s">
        <v>553</v>
      </c>
      <c r="BA33" s="852"/>
      <c r="BB33" s="852"/>
      <c r="BC33" s="852"/>
      <c r="BD33" s="852"/>
      <c r="BE33" s="848" t="s">
        <v>390</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391</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371</v>
      </c>
      <c r="B63" s="810" t="s">
        <v>392</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415</v>
      </c>
      <c r="AG63" s="862"/>
      <c r="AH63" s="862"/>
      <c r="AI63" s="862"/>
      <c r="AJ63" s="863"/>
      <c r="AK63" s="864"/>
      <c r="AL63" s="859"/>
      <c r="AM63" s="859"/>
      <c r="AN63" s="859"/>
      <c r="AO63" s="859"/>
      <c r="AP63" s="862">
        <v>218</v>
      </c>
      <c r="AQ63" s="862"/>
      <c r="AR63" s="862"/>
      <c r="AS63" s="862"/>
      <c r="AT63" s="862"/>
      <c r="AU63" s="862">
        <v>139</v>
      </c>
      <c r="AV63" s="862"/>
      <c r="AW63" s="862"/>
      <c r="AX63" s="862"/>
      <c r="AY63" s="862"/>
      <c r="AZ63" s="866"/>
      <c r="BA63" s="866"/>
      <c r="BB63" s="866"/>
      <c r="BC63" s="866"/>
      <c r="BD63" s="866"/>
      <c r="BE63" s="867"/>
      <c r="BF63" s="867"/>
      <c r="BG63" s="867"/>
      <c r="BH63" s="867"/>
      <c r="BI63" s="868"/>
      <c r="BJ63" s="869" t="s">
        <v>113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394</v>
      </c>
      <c r="B66" s="761"/>
      <c r="C66" s="761"/>
      <c r="D66" s="761"/>
      <c r="E66" s="761"/>
      <c r="F66" s="761"/>
      <c r="G66" s="761"/>
      <c r="H66" s="761"/>
      <c r="I66" s="761"/>
      <c r="J66" s="761"/>
      <c r="K66" s="761"/>
      <c r="L66" s="761"/>
      <c r="M66" s="761"/>
      <c r="N66" s="761"/>
      <c r="O66" s="761"/>
      <c r="P66" s="762"/>
      <c r="Q66" s="737" t="s">
        <v>375</v>
      </c>
      <c r="R66" s="738"/>
      <c r="S66" s="738"/>
      <c r="T66" s="738"/>
      <c r="U66" s="739"/>
      <c r="V66" s="737" t="s">
        <v>376</v>
      </c>
      <c r="W66" s="738"/>
      <c r="X66" s="738"/>
      <c r="Y66" s="738"/>
      <c r="Z66" s="739"/>
      <c r="AA66" s="737" t="s">
        <v>377</v>
      </c>
      <c r="AB66" s="738"/>
      <c r="AC66" s="738"/>
      <c r="AD66" s="738"/>
      <c r="AE66" s="739"/>
      <c r="AF66" s="872" t="s">
        <v>378</v>
      </c>
      <c r="AG66" s="833"/>
      <c r="AH66" s="833"/>
      <c r="AI66" s="833"/>
      <c r="AJ66" s="873"/>
      <c r="AK66" s="737" t="s">
        <v>379</v>
      </c>
      <c r="AL66" s="761"/>
      <c r="AM66" s="761"/>
      <c r="AN66" s="761"/>
      <c r="AO66" s="762"/>
      <c r="AP66" s="737" t="s">
        <v>380</v>
      </c>
      <c r="AQ66" s="738"/>
      <c r="AR66" s="738"/>
      <c r="AS66" s="738"/>
      <c r="AT66" s="739"/>
      <c r="AU66" s="737" t="s">
        <v>395</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539</v>
      </c>
      <c r="C68" s="890"/>
      <c r="D68" s="890"/>
      <c r="E68" s="890"/>
      <c r="F68" s="890"/>
      <c r="G68" s="890"/>
      <c r="H68" s="890"/>
      <c r="I68" s="890"/>
      <c r="J68" s="890"/>
      <c r="K68" s="890"/>
      <c r="L68" s="890"/>
      <c r="M68" s="890"/>
      <c r="N68" s="890"/>
      <c r="O68" s="890"/>
      <c r="P68" s="891"/>
      <c r="Q68" s="892">
        <v>9229</v>
      </c>
      <c r="R68" s="886"/>
      <c r="S68" s="886"/>
      <c r="T68" s="886"/>
      <c r="U68" s="886"/>
      <c r="V68" s="886">
        <v>7683</v>
      </c>
      <c r="W68" s="886"/>
      <c r="X68" s="886"/>
      <c r="Y68" s="886"/>
      <c r="Z68" s="886"/>
      <c r="AA68" s="886">
        <v>1546</v>
      </c>
      <c r="AB68" s="886"/>
      <c r="AC68" s="886"/>
      <c r="AD68" s="886"/>
      <c r="AE68" s="886"/>
      <c r="AF68" s="886">
        <v>1546</v>
      </c>
      <c r="AG68" s="886"/>
      <c r="AH68" s="886"/>
      <c r="AI68" s="886"/>
      <c r="AJ68" s="886"/>
      <c r="AK68" s="886" t="s">
        <v>549</v>
      </c>
      <c r="AL68" s="886"/>
      <c r="AM68" s="886"/>
      <c r="AN68" s="886"/>
      <c r="AO68" s="886"/>
      <c r="AP68" s="886" t="s">
        <v>550</v>
      </c>
      <c r="AQ68" s="886"/>
      <c r="AR68" s="886"/>
      <c r="AS68" s="886"/>
      <c r="AT68" s="886"/>
      <c r="AU68" s="886" t="s">
        <v>550</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540</v>
      </c>
      <c r="C69" s="894"/>
      <c r="D69" s="894"/>
      <c r="E69" s="894"/>
      <c r="F69" s="894"/>
      <c r="G69" s="894"/>
      <c r="H69" s="894"/>
      <c r="I69" s="894"/>
      <c r="J69" s="894"/>
      <c r="K69" s="894"/>
      <c r="L69" s="894"/>
      <c r="M69" s="894"/>
      <c r="N69" s="894"/>
      <c r="O69" s="894"/>
      <c r="P69" s="895"/>
      <c r="Q69" s="896">
        <v>142</v>
      </c>
      <c r="R69" s="851"/>
      <c r="S69" s="851"/>
      <c r="T69" s="851"/>
      <c r="U69" s="851"/>
      <c r="V69" s="851">
        <v>131</v>
      </c>
      <c r="W69" s="851"/>
      <c r="X69" s="851"/>
      <c r="Y69" s="851"/>
      <c r="Z69" s="851"/>
      <c r="AA69" s="851">
        <v>11</v>
      </c>
      <c r="AB69" s="851"/>
      <c r="AC69" s="851"/>
      <c r="AD69" s="851"/>
      <c r="AE69" s="851"/>
      <c r="AF69" s="851">
        <v>11</v>
      </c>
      <c r="AG69" s="851"/>
      <c r="AH69" s="851"/>
      <c r="AI69" s="851"/>
      <c r="AJ69" s="851"/>
      <c r="AK69" s="851" t="s">
        <v>550</v>
      </c>
      <c r="AL69" s="851"/>
      <c r="AM69" s="851"/>
      <c r="AN69" s="851"/>
      <c r="AO69" s="851"/>
      <c r="AP69" s="851" t="s">
        <v>550</v>
      </c>
      <c r="AQ69" s="851"/>
      <c r="AR69" s="851"/>
      <c r="AS69" s="851"/>
      <c r="AT69" s="851"/>
      <c r="AU69" s="851" t="s">
        <v>550</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541</v>
      </c>
      <c r="C70" s="894"/>
      <c r="D70" s="894"/>
      <c r="E70" s="894"/>
      <c r="F70" s="894"/>
      <c r="G70" s="894"/>
      <c r="H70" s="894"/>
      <c r="I70" s="894"/>
      <c r="J70" s="894"/>
      <c r="K70" s="894"/>
      <c r="L70" s="894"/>
      <c r="M70" s="894"/>
      <c r="N70" s="894"/>
      <c r="O70" s="894"/>
      <c r="P70" s="895"/>
      <c r="Q70" s="896">
        <v>184</v>
      </c>
      <c r="R70" s="851"/>
      <c r="S70" s="851"/>
      <c r="T70" s="851"/>
      <c r="U70" s="851"/>
      <c r="V70" s="851">
        <v>116</v>
      </c>
      <c r="W70" s="851"/>
      <c r="X70" s="851"/>
      <c r="Y70" s="851"/>
      <c r="Z70" s="851"/>
      <c r="AA70" s="851">
        <v>68</v>
      </c>
      <c r="AB70" s="851"/>
      <c r="AC70" s="851"/>
      <c r="AD70" s="851"/>
      <c r="AE70" s="851"/>
      <c r="AF70" s="851">
        <v>68</v>
      </c>
      <c r="AG70" s="851"/>
      <c r="AH70" s="851"/>
      <c r="AI70" s="851"/>
      <c r="AJ70" s="851"/>
      <c r="AK70" s="851" t="s">
        <v>550</v>
      </c>
      <c r="AL70" s="851"/>
      <c r="AM70" s="851"/>
      <c r="AN70" s="851"/>
      <c r="AO70" s="851"/>
      <c r="AP70" s="851" t="s">
        <v>550</v>
      </c>
      <c r="AQ70" s="851"/>
      <c r="AR70" s="851"/>
      <c r="AS70" s="851"/>
      <c r="AT70" s="851"/>
      <c r="AU70" s="851" t="s">
        <v>550</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542</v>
      </c>
      <c r="C71" s="894"/>
      <c r="D71" s="894"/>
      <c r="E71" s="894"/>
      <c r="F71" s="894"/>
      <c r="G71" s="894"/>
      <c r="H71" s="894"/>
      <c r="I71" s="894"/>
      <c r="J71" s="894"/>
      <c r="K71" s="894"/>
      <c r="L71" s="894"/>
      <c r="M71" s="894"/>
      <c r="N71" s="894"/>
      <c r="O71" s="894"/>
      <c r="P71" s="895"/>
      <c r="Q71" s="896">
        <v>704</v>
      </c>
      <c r="R71" s="851"/>
      <c r="S71" s="851"/>
      <c r="T71" s="851"/>
      <c r="U71" s="851"/>
      <c r="V71" s="851">
        <v>619</v>
      </c>
      <c r="W71" s="851"/>
      <c r="X71" s="851"/>
      <c r="Y71" s="851"/>
      <c r="Z71" s="851"/>
      <c r="AA71" s="851">
        <v>84</v>
      </c>
      <c r="AB71" s="851"/>
      <c r="AC71" s="851"/>
      <c r="AD71" s="851"/>
      <c r="AE71" s="851"/>
      <c r="AF71" s="851">
        <v>84</v>
      </c>
      <c r="AG71" s="851"/>
      <c r="AH71" s="851"/>
      <c r="AI71" s="851"/>
      <c r="AJ71" s="851"/>
      <c r="AK71" s="851">
        <v>11</v>
      </c>
      <c r="AL71" s="851"/>
      <c r="AM71" s="851"/>
      <c r="AN71" s="851"/>
      <c r="AO71" s="851"/>
      <c r="AP71" s="851">
        <v>140</v>
      </c>
      <c r="AQ71" s="851"/>
      <c r="AR71" s="851"/>
      <c r="AS71" s="851"/>
      <c r="AT71" s="851"/>
      <c r="AU71" s="851" t="s">
        <v>549</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543</v>
      </c>
      <c r="C72" s="894"/>
      <c r="D72" s="894"/>
      <c r="E72" s="894"/>
      <c r="F72" s="894"/>
      <c r="G72" s="894"/>
      <c r="H72" s="894"/>
      <c r="I72" s="894"/>
      <c r="J72" s="894"/>
      <c r="K72" s="894"/>
      <c r="L72" s="894"/>
      <c r="M72" s="894"/>
      <c r="N72" s="894"/>
      <c r="O72" s="894"/>
      <c r="P72" s="895"/>
      <c r="Q72" s="896">
        <v>323</v>
      </c>
      <c r="R72" s="851"/>
      <c r="S72" s="851"/>
      <c r="T72" s="851"/>
      <c r="U72" s="851"/>
      <c r="V72" s="851">
        <v>326</v>
      </c>
      <c r="W72" s="851"/>
      <c r="X72" s="851"/>
      <c r="Y72" s="851"/>
      <c r="Z72" s="851"/>
      <c r="AA72" s="851">
        <v>1</v>
      </c>
      <c r="AB72" s="851"/>
      <c r="AC72" s="851"/>
      <c r="AD72" s="851"/>
      <c r="AE72" s="851"/>
      <c r="AF72" s="851">
        <v>1</v>
      </c>
      <c r="AG72" s="851"/>
      <c r="AH72" s="851"/>
      <c r="AI72" s="851"/>
      <c r="AJ72" s="851"/>
      <c r="AK72" s="851" t="s">
        <v>550</v>
      </c>
      <c r="AL72" s="851"/>
      <c r="AM72" s="851"/>
      <c r="AN72" s="851"/>
      <c r="AO72" s="851"/>
      <c r="AP72" s="851">
        <v>195</v>
      </c>
      <c r="AQ72" s="851"/>
      <c r="AR72" s="851"/>
      <c r="AS72" s="851"/>
      <c r="AT72" s="851"/>
      <c r="AU72" s="851">
        <v>22</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544</v>
      </c>
      <c r="C73" s="894"/>
      <c r="D73" s="894"/>
      <c r="E73" s="894"/>
      <c r="F73" s="894"/>
      <c r="G73" s="894"/>
      <c r="H73" s="894"/>
      <c r="I73" s="894"/>
      <c r="J73" s="894"/>
      <c r="K73" s="894"/>
      <c r="L73" s="894"/>
      <c r="M73" s="894"/>
      <c r="N73" s="894"/>
      <c r="O73" s="894"/>
      <c r="P73" s="895"/>
      <c r="Q73" s="896">
        <v>51</v>
      </c>
      <c r="R73" s="851"/>
      <c r="S73" s="851"/>
      <c r="T73" s="851"/>
      <c r="U73" s="851"/>
      <c r="V73" s="851">
        <v>46</v>
      </c>
      <c r="W73" s="851"/>
      <c r="X73" s="851"/>
      <c r="Y73" s="851"/>
      <c r="Z73" s="851"/>
      <c r="AA73" s="851">
        <v>5</v>
      </c>
      <c r="AB73" s="851"/>
      <c r="AC73" s="851"/>
      <c r="AD73" s="851"/>
      <c r="AE73" s="851"/>
      <c r="AF73" s="851">
        <v>5</v>
      </c>
      <c r="AG73" s="851"/>
      <c r="AH73" s="851"/>
      <c r="AI73" s="851"/>
      <c r="AJ73" s="851"/>
      <c r="AK73" s="851">
        <v>3</v>
      </c>
      <c r="AL73" s="851"/>
      <c r="AM73" s="851"/>
      <c r="AN73" s="851"/>
      <c r="AO73" s="851"/>
      <c r="AP73" s="851" t="s">
        <v>550</v>
      </c>
      <c r="AQ73" s="851"/>
      <c r="AR73" s="851"/>
      <c r="AS73" s="851"/>
      <c r="AT73" s="851"/>
      <c r="AU73" s="851" t="s">
        <v>550</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545</v>
      </c>
      <c r="C74" s="894"/>
      <c r="D74" s="894"/>
      <c r="E74" s="894"/>
      <c r="F74" s="894"/>
      <c r="G74" s="894"/>
      <c r="H74" s="894"/>
      <c r="I74" s="894"/>
      <c r="J74" s="894"/>
      <c r="K74" s="894"/>
      <c r="L74" s="894"/>
      <c r="M74" s="894"/>
      <c r="N74" s="894"/>
      <c r="O74" s="894"/>
      <c r="P74" s="895"/>
      <c r="Q74" s="896">
        <v>121</v>
      </c>
      <c r="R74" s="851"/>
      <c r="S74" s="851"/>
      <c r="T74" s="851"/>
      <c r="U74" s="851"/>
      <c r="V74" s="851">
        <v>94</v>
      </c>
      <c r="W74" s="851"/>
      <c r="X74" s="851"/>
      <c r="Y74" s="851"/>
      <c r="Z74" s="851"/>
      <c r="AA74" s="851">
        <v>27</v>
      </c>
      <c r="AB74" s="851"/>
      <c r="AC74" s="851"/>
      <c r="AD74" s="851"/>
      <c r="AE74" s="851"/>
      <c r="AF74" s="851">
        <v>25</v>
      </c>
      <c r="AG74" s="851"/>
      <c r="AH74" s="851"/>
      <c r="AI74" s="851"/>
      <c r="AJ74" s="851"/>
      <c r="AK74" s="851" t="s">
        <v>549</v>
      </c>
      <c r="AL74" s="851"/>
      <c r="AM74" s="851"/>
      <c r="AN74" s="851"/>
      <c r="AO74" s="851"/>
      <c r="AP74" s="851" t="s">
        <v>550</v>
      </c>
      <c r="AQ74" s="851"/>
      <c r="AR74" s="851"/>
      <c r="AS74" s="851"/>
      <c r="AT74" s="851"/>
      <c r="AU74" s="851" t="s">
        <v>550</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546</v>
      </c>
      <c r="C75" s="894"/>
      <c r="D75" s="894"/>
      <c r="E75" s="894"/>
      <c r="F75" s="894"/>
      <c r="G75" s="894"/>
      <c r="H75" s="894"/>
      <c r="I75" s="894"/>
      <c r="J75" s="894"/>
      <c r="K75" s="894"/>
      <c r="L75" s="894"/>
      <c r="M75" s="894"/>
      <c r="N75" s="894"/>
      <c r="O75" s="894"/>
      <c r="P75" s="895"/>
      <c r="Q75" s="899">
        <v>141609</v>
      </c>
      <c r="R75" s="900"/>
      <c r="S75" s="900"/>
      <c r="T75" s="900"/>
      <c r="U75" s="850"/>
      <c r="V75" s="901">
        <v>138382</v>
      </c>
      <c r="W75" s="900"/>
      <c r="X75" s="900"/>
      <c r="Y75" s="900"/>
      <c r="Z75" s="850"/>
      <c r="AA75" s="901">
        <v>3227</v>
      </c>
      <c r="AB75" s="900"/>
      <c r="AC75" s="900"/>
      <c r="AD75" s="900"/>
      <c r="AE75" s="850"/>
      <c r="AF75" s="901">
        <v>3227</v>
      </c>
      <c r="AG75" s="900"/>
      <c r="AH75" s="900"/>
      <c r="AI75" s="900"/>
      <c r="AJ75" s="850"/>
      <c r="AK75" s="901">
        <v>121</v>
      </c>
      <c r="AL75" s="900"/>
      <c r="AM75" s="900"/>
      <c r="AN75" s="900"/>
      <c r="AO75" s="850"/>
      <c r="AP75" s="901" t="s">
        <v>550</v>
      </c>
      <c r="AQ75" s="900"/>
      <c r="AR75" s="900"/>
      <c r="AS75" s="900"/>
      <c r="AT75" s="850"/>
      <c r="AU75" s="901" t="s">
        <v>550</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t="s">
        <v>547</v>
      </c>
      <c r="C76" s="894"/>
      <c r="D76" s="894"/>
      <c r="E76" s="894"/>
      <c r="F76" s="894"/>
      <c r="G76" s="894"/>
      <c r="H76" s="894"/>
      <c r="I76" s="894"/>
      <c r="J76" s="894"/>
      <c r="K76" s="894"/>
      <c r="L76" s="894"/>
      <c r="M76" s="894"/>
      <c r="N76" s="894"/>
      <c r="O76" s="894"/>
      <c r="P76" s="895"/>
      <c r="Q76" s="899">
        <v>109</v>
      </c>
      <c r="R76" s="900"/>
      <c r="S76" s="900"/>
      <c r="T76" s="900"/>
      <c r="U76" s="850"/>
      <c r="V76" s="901">
        <v>108</v>
      </c>
      <c r="W76" s="900"/>
      <c r="X76" s="900"/>
      <c r="Y76" s="900"/>
      <c r="Z76" s="850"/>
      <c r="AA76" s="901">
        <v>1</v>
      </c>
      <c r="AB76" s="900"/>
      <c r="AC76" s="900"/>
      <c r="AD76" s="900"/>
      <c r="AE76" s="850"/>
      <c r="AF76" s="901">
        <v>1</v>
      </c>
      <c r="AG76" s="900"/>
      <c r="AH76" s="900"/>
      <c r="AI76" s="900"/>
      <c r="AJ76" s="850"/>
      <c r="AK76" s="901" t="s">
        <v>550</v>
      </c>
      <c r="AL76" s="900"/>
      <c r="AM76" s="900"/>
      <c r="AN76" s="900"/>
      <c r="AO76" s="850"/>
      <c r="AP76" s="901" t="s">
        <v>550</v>
      </c>
      <c r="AQ76" s="900"/>
      <c r="AR76" s="900"/>
      <c r="AS76" s="900"/>
      <c r="AT76" s="850"/>
      <c r="AU76" s="901" t="s">
        <v>550</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t="s">
        <v>548</v>
      </c>
      <c r="C77" s="894"/>
      <c r="D77" s="894"/>
      <c r="E77" s="894"/>
      <c r="F77" s="894"/>
      <c r="G77" s="894"/>
      <c r="H77" s="894"/>
      <c r="I77" s="894"/>
      <c r="J77" s="894"/>
      <c r="K77" s="894"/>
      <c r="L77" s="894"/>
      <c r="M77" s="894"/>
      <c r="N77" s="894"/>
      <c r="O77" s="894"/>
      <c r="P77" s="895"/>
      <c r="Q77" s="899">
        <v>141</v>
      </c>
      <c r="R77" s="900"/>
      <c r="S77" s="900"/>
      <c r="T77" s="900"/>
      <c r="U77" s="850"/>
      <c r="V77" s="901">
        <v>141</v>
      </c>
      <c r="W77" s="900"/>
      <c r="X77" s="900"/>
      <c r="Y77" s="900"/>
      <c r="Z77" s="850"/>
      <c r="AA77" s="901" t="s">
        <v>550</v>
      </c>
      <c r="AB77" s="900"/>
      <c r="AC77" s="900"/>
      <c r="AD77" s="900"/>
      <c r="AE77" s="850"/>
      <c r="AF77" s="901" t="s">
        <v>550</v>
      </c>
      <c r="AG77" s="900"/>
      <c r="AH77" s="900"/>
      <c r="AI77" s="900"/>
      <c r="AJ77" s="850"/>
      <c r="AK77" s="901">
        <v>2</v>
      </c>
      <c r="AL77" s="900"/>
      <c r="AM77" s="900"/>
      <c r="AN77" s="900"/>
      <c r="AO77" s="850"/>
      <c r="AP77" s="901" t="s">
        <v>550</v>
      </c>
      <c r="AQ77" s="900"/>
      <c r="AR77" s="900"/>
      <c r="AS77" s="900"/>
      <c r="AT77" s="850"/>
      <c r="AU77" s="901" t="s">
        <v>550</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371</v>
      </c>
      <c r="B88" s="810" t="s">
        <v>396</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4968</v>
      </c>
      <c r="AG88" s="862"/>
      <c r="AH88" s="862"/>
      <c r="AI88" s="862"/>
      <c r="AJ88" s="862"/>
      <c r="AK88" s="859"/>
      <c r="AL88" s="859"/>
      <c r="AM88" s="859"/>
      <c r="AN88" s="859"/>
      <c r="AO88" s="859"/>
      <c r="AP88" s="862">
        <v>335</v>
      </c>
      <c r="AQ88" s="862"/>
      <c r="AR88" s="862"/>
      <c r="AS88" s="862"/>
      <c r="AT88" s="862"/>
      <c r="AU88" s="862">
        <v>22</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810" t="s">
        <v>397</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398</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399</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402</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403</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404</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405</v>
      </c>
      <c r="AB109" s="915"/>
      <c r="AC109" s="915"/>
      <c r="AD109" s="915"/>
      <c r="AE109" s="916"/>
      <c r="AF109" s="914" t="s">
        <v>289</v>
      </c>
      <c r="AG109" s="915"/>
      <c r="AH109" s="915"/>
      <c r="AI109" s="915"/>
      <c r="AJ109" s="916"/>
      <c r="AK109" s="914" t="s">
        <v>288</v>
      </c>
      <c r="AL109" s="915"/>
      <c r="AM109" s="915"/>
      <c r="AN109" s="915"/>
      <c r="AO109" s="916"/>
      <c r="AP109" s="914" t="s">
        <v>406</v>
      </c>
      <c r="AQ109" s="915"/>
      <c r="AR109" s="915"/>
      <c r="AS109" s="915"/>
      <c r="AT109" s="917"/>
      <c r="AU109" s="934" t="s">
        <v>404</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405</v>
      </c>
      <c r="BR109" s="915"/>
      <c r="BS109" s="915"/>
      <c r="BT109" s="915"/>
      <c r="BU109" s="916"/>
      <c r="BV109" s="914" t="s">
        <v>289</v>
      </c>
      <c r="BW109" s="915"/>
      <c r="BX109" s="915"/>
      <c r="BY109" s="915"/>
      <c r="BZ109" s="916"/>
      <c r="CA109" s="914" t="s">
        <v>288</v>
      </c>
      <c r="CB109" s="915"/>
      <c r="CC109" s="915"/>
      <c r="CD109" s="915"/>
      <c r="CE109" s="916"/>
      <c r="CF109" s="935" t="s">
        <v>406</v>
      </c>
      <c r="CG109" s="935"/>
      <c r="CH109" s="935"/>
      <c r="CI109" s="935"/>
      <c r="CJ109" s="935"/>
      <c r="CK109" s="914" t="s">
        <v>407</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405</v>
      </c>
      <c r="DH109" s="915"/>
      <c r="DI109" s="915"/>
      <c r="DJ109" s="915"/>
      <c r="DK109" s="916"/>
      <c r="DL109" s="914" t="s">
        <v>289</v>
      </c>
      <c r="DM109" s="915"/>
      <c r="DN109" s="915"/>
      <c r="DO109" s="915"/>
      <c r="DP109" s="916"/>
      <c r="DQ109" s="914" t="s">
        <v>288</v>
      </c>
      <c r="DR109" s="915"/>
      <c r="DS109" s="915"/>
      <c r="DT109" s="915"/>
      <c r="DU109" s="916"/>
      <c r="DV109" s="914" t="s">
        <v>406</v>
      </c>
      <c r="DW109" s="915"/>
      <c r="DX109" s="915"/>
      <c r="DY109" s="915"/>
      <c r="DZ109" s="917"/>
    </row>
    <row r="110" spans="1:131" s="199" customFormat="1" ht="26.25" customHeight="1">
      <c r="A110" s="918" t="s">
        <v>408</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477462</v>
      </c>
      <c r="AB110" s="922"/>
      <c r="AC110" s="922"/>
      <c r="AD110" s="922"/>
      <c r="AE110" s="923"/>
      <c r="AF110" s="924">
        <v>474497</v>
      </c>
      <c r="AG110" s="922"/>
      <c r="AH110" s="922"/>
      <c r="AI110" s="922"/>
      <c r="AJ110" s="923"/>
      <c r="AK110" s="924">
        <v>465588</v>
      </c>
      <c r="AL110" s="922"/>
      <c r="AM110" s="922"/>
      <c r="AN110" s="922"/>
      <c r="AO110" s="923"/>
      <c r="AP110" s="925">
        <v>22.2</v>
      </c>
      <c r="AQ110" s="926"/>
      <c r="AR110" s="926"/>
      <c r="AS110" s="926"/>
      <c r="AT110" s="927"/>
      <c r="AU110" s="928" t="s">
        <v>61</v>
      </c>
      <c r="AV110" s="929"/>
      <c r="AW110" s="929"/>
      <c r="AX110" s="929"/>
      <c r="AY110" s="929"/>
      <c r="AZ110" s="970" t="s">
        <v>409</v>
      </c>
      <c r="BA110" s="919"/>
      <c r="BB110" s="919"/>
      <c r="BC110" s="919"/>
      <c r="BD110" s="919"/>
      <c r="BE110" s="919"/>
      <c r="BF110" s="919"/>
      <c r="BG110" s="919"/>
      <c r="BH110" s="919"/>
      <c r="BI110" s="919"/>
      <c r="BJ110" s="919"/>
      <c r="BK110" s="919"/>
      <c r="BL110" s="919"/>
      <c r="BM110" s="919"/>
      <c r="BN110" s="919"/>
      <c r="BO110" s="919"/>
      <c r="BP110" s="920"/>
      <c r="BQ110" s="956">
        <v>4529384</v>
      </c>
      <c r="BR110" s="957"/>
      <c r="BS110" s="957"/>
      <c r="BT110" s="957"/>
      <c r="BU110" s="957"/>
      <c r="BV110" s="957">
        <v>4819756</v>
      </c>
      <c r="BW110" s="957"/>
      <c r="BX110" s="957"/>
      <c r="BY110" s="957"/>
      <c r="BZ110" s="957"/>
      <c r="CA110" s="957">
        <v>5018996</v>
      </c>
      <c r="CB110" s="957"/>
      <c r="CC110" s="957"/>
      <c r="CD110" s="957"/>
      <c r="CE110" s="957"/>
      <c r="CF110" s="971">
        <v>239.1</v>
      </c>
      <c r="CG110" s="972"/>
      <c r="CH110" s="972"/>
      <c r="CI110" s="972"/>
      <c r="CJ110" s="972"/>
      <c r="CK110" s="973" t="s">
        <v>410</v>
      </c>
      <c r="CL110" s="974"/>
      <c r="CM110" s="953" t="s">
        <v>411</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113</v>
      </c>
      <c r="DH110" s="957"/>
      <c r="DI110" s="957"/>
      <c r="DJ110" s="957"/>
      <c r="DK110" s="957"/>
      <c r="DL110" s="957" t="s">
        <v>113</v>
      </c>
      <c r="DM110" s="957"/>
      <c r="DN110" s="957"/>
      <c r="DO110" s="957"/>
      <c r="DP110" s="957"/>
      <c r="DQ110" s="957" t="s">
        <v>113</v>
      </c>
      <c r="DR110" s="957"/>
      <c r="DS110" s="957"/>
      <c r="DT110" s="957"/>
      <c r="DU110" s="957"/>
      <c r="DV110" s="958" t="s">
        <v>113</v>
      </c>
      <c r="DW110" s="958"/>
      <c r="DX110" s="958"/>
      <c r="DY110" s="958"/>
      <c r="DZ110" s="959"/>
    </row>
    <row r="111" spans="1:131" s="199" customFormat="1" ht="26.25" customHeight="1">
      <c r="A111" s="960" t="s">
        <v>412</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113</v>
      </c>
      <c r="AB111" s="964"/>
      <c r="AC111" s="964"/>
      <c r="AD111" s="964"/>
      <c r="AE111" s="965"/>
      <c r="AF111" s="966" t="s">
        <v>113</v>
      </c>
      <c r="AG111" s="964"/>
      <c r="AH111" s="964"/>
      <c r="AI111" s="964"/>
      <c r="AJ111" s="965"/>
      <c r="AK111" s="966" t="s">
        <v>113</v>
      </c>
      <c r="AL111" s="964"/>
      <c r="AM111" s="964"/>
      <c r="AN111" s="964"/>
      <c r="AO111" s="965"/>
      <c r="AP111" s="967" t="s">
        <v>113</v>
      </c>
      <c r="AQ111" s="968"/>
      <c r="AR111" s="968"/>
      <c r="AS111" s="968"/>
      <c r="AT111" s="969"/>
      <c r="AU111" s="930"/>
      <c r="AV111" s="931"/>
      <c r="AW111" s="931"/>
      <c r="AX111" s="931"/>
      <c r="AY111" s="931"/>
      <c r="AZ111" s="979" t="s">
        <v>413</v>
      </c>
      <c r="BA111" s="980"/>
      <c r="BB111" s="980"/>
      <c r="BC111" s="980"/>
      <c r="BD111" s="980"/>
      <c r="BE111" s="980"/>
      <c r="BF111" s="980"/>
      <c r="BG111" s="980"/>
      <c r="BH111" s="980"/>
      <c r="BI111" s="980"/>
      <c r="BJ111" s="980"/>
      <c r="BK111" s="980"/>
      <c r="BL111" s="980"/>
      <c r="BM111" s="980"/>
      <c r="BN111" s="980"/>
      <c r="BO111" s="980"/>
      <c r="BP111" s="981"/>
      <c r="BQ111" s="949" t="s">
        <v>113</v>
      </c>
      <c r="BR111" s="950"/>
      <c r="BS111" s="950"/>
      <c r="BT111" s="950"/>
      <c r="BU111" s="950"/>
      <c r="BV111" s="950" t="s">
        <v>113</v>
      </c>
      <c r="BW111" s="950"/>
      <c r="BX111" s="950"/>
      <c r="BY111" s="950"/>
      <c r="BZ111" s="950"/>
      <c r="CA111" s="950" t="s">
        <v>113</v>
      </c>
      <c r="CB111" s="950"/>
      <c r="CC111" s="950"/>
      <c r="CD111" s="950"/>
      <c r="CE111" s="950"/>
      <c r="CF111" s="944" t="s">
        <v>113</v>
      </c>
      <c r="CG111" s="945"/>
      <c r="CH111" s="945"/>
      <c r="CI111" s="945"/>
      <c r="CJ111" s="945"/>
      <c r="CK111" s="975"/>
      <c r="CL111" s="976"/>
      <c r="CM111" s="946" t="s">
        <v>414</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113</v>
      </c>
      <c r="DH111" s="950"/>
      <c r="DI111" s="950"/>
      <c r="DJ111" s="950"/>
      <c r="DK111" s="950"/>
      <c r="DL111" s="950" t="s">
        <v>113</v>
      </c>
      <c r="DM111" s="950"/>
      <c r="DN111" s="950"/>
      <c r="DO111" s="950"/>
      <c r="DP111" s="950"/>
      <c r="DQ111" s="950" t="s">
        <v>113</v>
      </c>
      <c r="DR111" s="950"/>
      <c r="DS111" s="950"/>
      <c r="DT111" s="950"/>
      <c r="DU111" s="950"/>
      <c r="DV111" s="951" t="s">
        <v>113</v>
      </c>
      <c r="DW111" s="951"/>
      <c r="DX111" s="951"/>
      <c r="DY111" s="951"/>
      <c r="DZ111" s="952"/>
    </row>
    <row r="112" spans="1:131" s="199" customFormat="1" ht="26.25" customHeight="1">
      <c r="A112" s="982" t="s">
        <v>415</v>
      </c>
      <c r="B112" s="983"/>
      <c r="C112" s="980" t="s">
        <v>416</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113</v>
      </c>
      <c r="AB112" s="989"/>
      <c r="AC112" s="989"/>
      <c r="AD112" s="989"/>
      <c r="AE112" s="990"/>
      <c r="AF112" s="991" t="s">
        <v>113</v>
      </c>
      <c r="AG112" s="989"/>
      <c r="AH112" s="989"/>
      <c r="AI112" s="989"/>
      <c r="AJ112" s="990"/>
      <c r="AK112" s="991" t="s">
        <v>113</v>
      </c>
      <c r="AL112" s="989"/>
      <c r="AM112" s="989"/>
      <c r="AN112" s="989"/>
      <c r="AO112" s="990"/>
      <c r="AP112" s="992" t="s">
        <v>113</v>
      </c>
      <c r="AQ112" s="993"/>
      <c r="AR112" s="993"/>
      <c r="AS112" s="993"/>
      <c r="AT112" s="994"/>
      <c r="AU112" s="930"/>
      <c r="AV112" s="931"/>
      <c r="AW112" s="931"/>
      <c r="AX112" s="931"/>
      <c r="AY112" s="931"/>
      <c r="AZ112" s="979" t="s">
        <v>417</v>
      </c>
      <c r="BA112" s="980"/>
      <c r="BB112" s="980"/>
      <c r="BC112" s="980"/>
      <c r="BD112" s="980"/>
      <c r="BE112" s="980"/>
      <c r="BF112" s="980"/>
      <c r="BG112" s="980"/>
      <c r="BH112" s="980"/>
      <c r="BI112" s="980"/>
      <c r="BJ112" s="980"/>
      <c r="BK112" s="980"/>
      <c r="BL112" s="980"/>
      <c r="BM112" s="980"/>
      <c r="BN112" s="980"/>
      <c r="BO112" s="980"/>
      <c r="BP112" s="981"/>
      <c r="BQ112" s="949">
        <v>131345</v>
      </c>
      <c r="BR112" s="950"/>
      <c r="BS112" s="950"/>
      <c r="BT112" s="950"/>
      <c r="BU112" s="950"/>
      <c r="BV112" s="950">
        <v>140848</v>
      </c>
      <c r="BW112" s="950"/>
      <c r="BX112" s="950"/>
      <c r="BY112" s="950"/>
      <c r="BZ112" s="950"/>
      <c r="CA112" s="950">
        <v>133455</v>
      </c>
      <c r="CB112" s="950"/>
      <c r="CC112" s="950"/>
      <c r="CD112" s="950"/>
      <c r="CE112" s="950"/>
      <c r="CF112" s="944">
        <v>6.4</v>
      </c>
      <c r="CG112" s="945"/>
      <c r="CH112" s="945"/>
      <c r="CI112" s="945"/>
      <c r="CJ112" s="945"/>
      <c r="CK112" s="975"/>
      <c r="CL112" s="976"/>
      <c r="CM112" s="946" t="s">
        <v>418</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113</v>
      </c>
      <c r="DH112" s="950"/>
      <c r="DI112" s="950"/>
      <c r="DJ112" s="950"/>
      <c r="DK112" s="950"/>
      <c r="DL112" s="950" t="s">
        <v>113</v>
      </c>
      <c r="DM112" s="950"/>
      <c r="DN112" s="950"/>
      <c r="DO112" s="950"/>
      <c r="DP112" s="950"/>
      <c r="DQ112" s="950" t="s">
        <v>113</v>
      </c>
      <c r="DR112" s="950"/>
      <c r="DS112" s="950"/>
      <c r="DT112" s="950"/>
      <c r="DU112" s="950"/>
      <c r="DV112" s="951" t="s">
        <v>113</v>
      </c>
      <c r="DW112" s="951"/>
      <c r="DX112" s="951"/>
      <c r="DY112" s="951"/>
      <c r="DZ112" s="952"/>
    </row>
    <row r="113" spans="1:130" s="199" customFormat="1" ht="26.25" customHeight="1">
      <c r="A113" s="984"/>
      <c r="B113" s="985"/>
      <c r="C113" s="980" t="s">
        <v>419</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8026</v>
      </c>
      <c r="AB113" s="964"/>
      <c r="AC113" s="964"/>
      <c r="AD113" s="964"/>
      <c r="AE113" s="965"/>
      <c r="AF113" s="966">
        <v>10440</v>
      </c>
      <c r="AG113" s="964"/>
      <c r="AH113" s="964"/>
      <c r="AI113" s="964"/>
      <c r="AJ113" s="965"/>
      <c r="AK113" s="966">
        <v>13681</v>
      </c>
      <c r="AL113" s="964"/>
      <c r="AM113" s="964"/>
      <c r="AN113" s="964"/>
      <c r="AO113" s="965"/>
      <c r="AP113" s="967">
        <v>0.7</v>
      </c>
      <c r="AQ113" s="968"/>
      <c r="AR113" s="968"/>
      <c r="AS113" s="968"/>
      <c r="AT113" s="969"/>
      <c r="AU113" s="930"/>
      <c r="AV113" s="931"/>
      <c r="AW113" s="931"/>
      <c r="AX113" s="931"/>
      <c r="AY113" s="931"/>
      <c r="AZ113" s="979" t="s">
        <v>420</v>
      </c>
      <c r="BA113" s="980"/>
      <c r="BB113" s="980"/>
      <c r="BC113" s="980"/>
      <c r="BD113" s="980"/>
      <c r="BE113" s="980"/>
      <c r="BF113" s="980"/>
      <c r="BG113" s="980"/>
      <c r="BH113" s="980"/>
      <c r="BI113" s="980"/>
      <c r="BJ113" s="980"/>
      <c r="BK113" s="980"/>
      <c r="BL113" s="980"/>
      <c r="BM113" s="980"/>
      <c r="BN113" s="980"/>
      <c r="BO113" s="980"/>
      <c r="BP113" s="981"/>
      <c r="BQ113" s="949">
        <v>32179</v>
      </c>
      <c r="BR113" s="950"/>
      <c r="BS113" s="950"/>
      <c r="BT113" s="950"/>
      <c r="BU113" s="950"/>
      <c r="BV113" s="950">
        <v>27272</v>
      </c>
      <c r="BW113" s="950"/>
      <c r="BX113" s="950"/>
      <c r="BY113" s="950"/>
      <c r="BZ113" s="950"/>
      <c r="CA113" s="950">
        <v>22287</v>
      </c>
      <c r="CB113" s="950"/>
      <c r="CC113" s="950"/>
      <c r="CD113" s="950"/>
      <c r="CE113" s="950"/>
      <c r="CF113" s="944">
        <v>1.1000000000000001</v>
      </c>
      <c r="CG113" s="945"/>
      <c r="CH113" s="945"/>
      <c r="CI113" s="945"/>
      <c r="CJ113" s="945"/>
      <c r="CK113" s="975"/>
      <c r="CL113" s="976"/>
      <c r="CM113" s="946" t="s">
        <v>421</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113</v>
      </c>
      <c r="DH113" s="989"/>
      <c r="DI113" s="989"/>
      <c r="DJ113" s="989"/>
      <c r="DK113" s="990"/>
      <c r="DL113" s="991" t="s">
        <v>113</v>
      </c>
      <c r="DM113" s="989"/>
      <c r="DN113" s="989"/>
      <c r="DO113" s="989"/>
      <c r="DP113" s="990"/>
      <c r="DQ113" s="991" t="s">
        <v>113</v>
      </c>
      <c r="DR113" s="989"/>
      <c r="DS113" s="989"/>
      <c r="DT113" s="989"/>
      <c r="DU113" s="990"/>
      <c r="DV113" s="992" t="s">
        <v>113</v>
      </c>
      <c r="DW113" s="993"/>
      <c r="DX113" s="993"/>
      <c r="DY113" s="993"/>
      <c r="DZ113" s="994"/>
    </row>
    <row r="114" spans="1:130" s="199" customFormat="1" ht="26.25" customHeight="1">
      <c r="A114" s="984"/>
      <c r="B114" s="985"/>
      <c r="C114" s="980" t="s">
        <v>422</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1542</v>
      </c>
      <c r="AB114" s="989"/>
      <c r="AC114" s="989"/>
      <c r="AD114" s="989"/>
      <c r="AE114" s="990"/>
      <c r="AF114" s="991">
        <v>887</v>
      </c>
      <c r="AG114" s="989"/>
      <c r="AH114" s="989"/>
      <c r="AI114" s="989"/>
      <c r="AJ114" s="990"/>
      <c r="AK114" s="991">
        <v>825</v>
      </c>
      <c r="AL114" s="989"/>
      <c r="AM114" s="989"/>
      <c r="AN114" s="989"/>
      <c r="AO114" s="990"/>
      <c r="AP114" s="992">
        <v>0</v>
      </c>
      <c r="AQ114" s="993"/>
      <c r="AR114" s="993"/>
      <c r="AS114" s="993"/>
      <c r="AT114" s="994"/>
      <c r="AU114" s="930"/>
      <c r="AV114" s="931"/>
      <c r="AW114" s="931"/>
      <c r="AX114" s="931"/>
      <c r="AY114" s="931"/>
      <c r="AZ114" s="979" t="s">
        <v>423</v>
      </c>
      <c r="BA114" s="980"/>
      <c r="BB114" s="980"/>
      <c r="BC114" s="980"/>
      <c r="BD114" s="980"/>
      <c r="BE114" s="980"/>
      <c r="BF114" s="980"/>
      <c r="BG114" s="980"/>
      <c r="BH114" s="980"/>
      <c r="BI114" s="980"/>
      <c r="BJ114" s="980"/>
      <c r="BK114" s="980"/>
      <c r="BL114" s="980"/>
      <c r="BM114" s="980"/>
      <c r="BN114" s="980"/>
      <c r="BO114" s="980"/>
      <c r="BP114" s="981"/>
      <c r="BQ114" s="949">
        <v>713452</v>
      </c>
      <c r="BR114" s="950"/>
      <c r="BS114" s="950"/>
      <c r="BT114" s="950"/>
      <c r="BU114" s="950"/>
      <c r="BV114" s="950">
        <v>689754</v>
      </c>
      <c r="BW114" s="950"/>
      <c r="BX114" s="950"/>
      <c r="BY114" s="950"/>
      <c r="BZ114" s="950"/>
      <c r="CA114" s="950">
        <v>660836</v>
      </c>
      <c r="CB114" s="950"/>
      <c r="CC114" s="950"/>
      <c r="CD114" s="950"/>
      <c r="CE114" s="950"/>
      <c r="CF114" s="944">
        <v>31.5</v>
      </c>
      <c r="CG114" s="945"/>
      <c r="CH114" s="945"/>
      <c r="CI114" s="945"/>
      <c r="CJ114" s="945"/>
      <c r="CK114" s="975"/>
      <c r="CL114" s="976"/>
      <c r="CM114" s="946" t="s">
        <v>424</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113</v>
      </c>
      <c r="DH114" s="989"/>
      <c r="DI114" s="989"/>
      <c r="DJ114" s="989"/>
      <c r="DK114" s="990"/>
      <c r="DL114" s="991" t="s">
        <v>113</v>
      </c>
      <c r="DM114" s="989"/>
      <c r="DN114" s="989"/>
      <c r="DO114" s="989"/>
      <c r="DP114" s="990"/>
      <c r="DQ114" s="991" t="s">
        <v>113</v>
      </c>
      <c r="DR114" s="989"/>
      <c r="DS114" s="989"/>
      <c r="DT114" s="989"/>
      <c r="DU114" s="990"/>
      <c r="DV114" s="992" t="s">
        <v>113</v>
      </c>
      <c r="DW114" s="993"/>
      <c r="DX114" s="993"/>
      <c r="DY114" s="993"/>
      <c r="DZ114" s="994"/>
    </row>
    <row r="115" spans="1:130" s="199" customFormat="1" ht="26.25" customHeight="1">
      <c r="A115" s="984"/>
      <c r="B115" s="985"/>
      <c r="C115" s="980" t="s">
        <v>425</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113</v>
      </c>
      <c r="AB115" s="964"/>
      <c r="AC115" s="964"/>
      <c r="AD115" s="964"/>
      <c r="AE115" s="965"/>
      <c r="AF115" s="966" t="s">
        <v>113</v>
      </c>
      <c r="AG115" s="964"/>
      <c r="AH115" s="964"/>
      <c r="AI115" s="964"/>
      <c r="AJ115" s="965"/>
      <c r="AK115" s="966" t="s">
        <v>113</v>
      </c>
      <c r="AL115" s="964"/>
      <c r="AM115" s="964"/>
      <c r="AN115" s="964"/>
      <c r="AO115" s="965"/>
      <c r="AP115" s="967" t="s">
        <v>113</v>
      </c>
      <c r="AQ115" s="968"/>
      <c r="AR115" s="968"/>
      <c r="AS115" s="968"/>
      <c r="AT115" s="969"/>
      <c r="AU115" s="930"/>
      <c r="AV115" s="931"/>
      <c r="AW115" s="931"/>
      <c r="AX115" s="931"/>
      <c r="AY115" s="931"/>
      <c r="AZ115" s="979" t="s">
        <v>426</v>
      </c>
      <c r="BA115" s="980"/>
      <c r="BB115" s="980"/>
      <c r="BC115" s="980"/>
      <c r="BD115" s="980"/>
      <c r="BE115" s="980"/>
      <c r="BF115" s="980"/>
      <c r="BG115" s="980"/>
      <c r="BH115" s="980"/>
      <c r="BI115" s="980"/>
      <c r="BJ115" s="980"/>
      <c r="BK115" s="980"/>
      <c r="BL115" s="980"/>
      <c r="BM115" s="980"/>
      <c r="BN115" s="980"/>
      <c r="BO115" s="980"/>
      <c r="BP115" s="981"/>
      <c r="BQ115" s="949" t="s">
        <v>113</v>
      </c>
      <c r="BR115" s="950"/>
      <c r="BS115" s="950"/>
      <c r="BT115" s="950"/>
      <c r="BU115" s="950"/>
      <c r="BV115" s="950" t="s">
        <v>113</v>
      </c>
      <c r="BW115" s="950"/>
      <c r="BX115" s="950"/>
      <c r="BY115" s="950"/>
      <c r="BZ115" s="950"/>
      <c r="CA115" s="950" t="s">
        <v>113</v>
      </c>
      <c r="CB115" s="950"/>
      <c r="CC115" s="950"/>
      <c r="CD115" s="950"/>
      <c r="CE115" s="950"/>
      <c r="CF115" s="944" t="s">
        <v>113</v>
      </c>
      <c r="CG115" s="945"/>
      <c r="CH115" s="945"/>
      <c r="CI115" s="945"/>
      <c r="CJ115" s="945"/>
      <c r="CK115" s="975"/>
      <c r="CL115" s="976"/>
      <c r="CM115" s="979" t="s">
        <v>427</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113</v>
      </c>
      <c r="DH115" s="989"/>
      <c r="DI115" s="989"/>
      <c r="DJ115" s="989"/>
      <c r="DK115" s="990"/>
      <c r="DL115" s="991" t="s">
        <v>113</v>
      </c>
      <c r="DM115" s="989"/>
      <c r="DN115" s="989"/>
      <c r="DO115" s="989"/>
      <c r="DP115" s="990"/>
      <c r="DQ115" s="991" t="s">
        <v>113</v>
      </c>
      <c r="DR115" s="989"/>
      <c r="DS115" s="989"/>
      <c r="DT115" s="989"/>
      <c r="DU115" s="990"/>
      <c r="DV115" s="992" t="s">
        <v>113</v>
      </c>
      <c r="DW115" s="993"/>
      <c r="DX115" s="993"/>
      <c r="DY115" s="993"/>
      <c r="DZ115" s="994"/>
    </row>
    <row r="116" spans="1:130" s="199" customFormat="1" ht="26.25" customHeight="1">
      <c r="A116" s="986"/>
      <c r="B116" s="987"/>
      <c r="C116" s="995" t="s">
        <v>428</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113</v>
      </c>
      <c r="AB116" s="989"/>
      <c r="AC116" s="989"/>
      <c r="AD116" s="989"/>
      <c r="AE116" s="990"/>
      <c r="AF116" s="991" t="s">
        <v>113</v>
      </c>
      <c r="AG116" s="989"/>
      <c r="AH116" s="989"/>
      <c r="AI116" s="989"/>
      <c r="AJ116" s="990"/>
      <c r="AK116" s="991" t="s">
        <v>113</v>
      </c>
      <c r="AL116" s="989"/>
      <c r="AM116" s="989"/>
      <c r="AN116" s="989"/>
      <c r="AO116" s="990"/>
      <c r="AP116" s="992" t="s">
        <v>113</v>
      </c>
      <c r="AQ116" s="993"/>
      <c r="AR116" s="993"/>
      <c r="AS116" s="993"/>
      <c r="AT116" s="994"/>
      <c r="AU116" s="930"/>
      <c r="AV116" s="931"/>
      <c r="AW116" s="931"/>
      <c r="AX116" s="931"/>
      <c r="AY116" s="931"/>
      <c r="AZ116" s="997" t="s">
        <v>429</v>
      </c>
      <c r="BA116" s="998"/>
      <c r="BB116" s="998"/>
      <c r="BC116" s="998"/>
      <c r="BD116" s="998"/>
      <c r="BE116" s="998"/>
      <c r="BF116" s="998"/>
      <c r="BG116" s="998"/>
      <c r="BH116" s="998"/>
      <c r="BI116" s="998"/>
      <c r="BJ116" s="998"/>
      <c r="BK116" s="998"/>
      <c r="BL116" s="998"/>
      <c r="BM116" s="998"/>
      <c r="BN116" s="998"/>
      <c r="BO116" s="998"/>
      <c r="BP116" s="999"/>
      <c r="BQ116" s="949" t="s">
        <v>113</v>
      </c>
      <c r="BR116" s="950"/>
      <c r="BS116" s="950"/>
      <c r="BT116" s="950"/>
      <c r="BU116" s="950"/>
      <c r="BV116" s="950" t="s">
        <v>113</v>
      </c>
      <c r="BW116" s="950"/>
      <c r="BX116" s="950"/>
      <c r="BY116" s="950"/>
      <c r="BZ116" s="950"/>
      <c r="CA116" s="950" t="s">
        <v>113</v>
      </c>
      <c r="CB116" s="950"/>
      <c r="CC116" s="950"/>
      <c r="CD116" s="950"/>
      <c r="CE116" s="950"/>
      <c r="CF116" s="944" t="s">
        <v>113</v>
      </c>
      <c r="CG116" s="945"/>
      <c r="CH116" s="945"/>
      <c r="CI116" s="945"/>
      <c r="CJ116" s="945"/>
      <c r="CK116" s="975"/>
      <c r="CL116" s="976"/>
      <c r="CM116" s="946" t="s">
        <v>430</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113</v>
      </c>
      <c r="DH116" s="989"/>
      <c r="DI116" s="989"/>
      <c r="DJ116" s="989"/>
      <c r="DK116" s="990"/>
      <c r="DL116" s="991" t="s">
        <v>113</v>
      </c>
      <c r="DM116" s="989"/>
      <c r="DN116" s="989"/>
      <c r="DO116" s="989"/>
      <c r="DP116" s="990"/>
      <c r="DQ116" s="991" t="s">
        <v>113</v>
      </c>
      <c r="DR116" s="989"/>
      <c r="DS116" s="989"/>
      <c r="DT116" s="989"/>
      <c r="DU116" s="990"/>
      <c r="DV116" s="992" t="s">
        <v>113</v>
      </c>
      <c r="DW116" s="993"/>
      <c r="DX116" s="993"/>
      <c r="DY116" s="993"/>
      <c r="DZ116" s="994"/>
    </row>
    <row r="117" spans="1:130" s="199" customFormat="1" ht="26.25" customHeight="1">
      <c r="A117" s="934" t="s">
        <v>172</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431</v>
      </c>
      <c r="Z117" s="916"/>
      <c r="AA117" s="1006">
        <v>487030</v>
      </c>
      <c r="AB117" s="1007"/>
      <c r="AC117" s="1007"/>
      <c r="AD117" s="1007"/>
      <c r="AE117" s="1008"/>
      <c r="AF117" s="1009">
        <v>485824</v>
      </c>
      <c r="AG117" s="1007"/>
      <c r="AH117" s="1007"/>
      <c r="AI117" s="1007"/>
      <c r="AJ117" s="1008"/>
      <c r="AK117" s="1009">
        <v>480094</v>
      </c>
      <c r="AL117" s="1007"/>
      <c r="AM117" s="1007"/>
      <c r="AN117" s="1007"/>
      <c r="AO117" s="1008"/>
      <c r="AP117" s="1010"/>
      <c r="AQ117" s="1011"/>
      <c r="AR117" s="1011"/>
      <c r="AS117" s="1011"/>
      <c r="AT117" s="1012"/>
      <c r="AU117" s="930"/>
      <c r="AV117" s="931"/>
      <c r="AW117" s="931"/>
      <c r="AX117" s="931"/>
      <c r="AY117" s="931"/>
      <c r="AZ117" s="997" t="s">
        <v>432</v>
      </c>
      <c r="BA117" s="998"/>
      <c r="BB117" s="998"/>
      <c r="BC117" s="998"/>
      <c r="BD117" s="998"/>
      <c r="BE117" s="998"/>
      <c r="BF117" s="998"/>
      <c r="BG117" s="998"/>
      <c r="BH117" s="998"/>
      <c r="BI117" s="998"/>
      <c r="BJ117" s="998"/>
      <c r="BK117" s="998"/>
      <c r="BL117" s="998"/>
      <c r="BM117" s="998"/>
      <c r="BN117" s="998"/>
      <c r="BO117" s="998"/>
      <c r="BP117" s="999"/>
      <c r="BQ117" s="949" t="s">
        <v>113</v>
      </c>
      <c r="BR117" s="950"/>
      <c r="BS117" s="950"/>
      <c r="BT117" s="950"/>
      <c r="BU117" s="950"/>
      <c r="BV117" s="950" t="s">
        <v>113</v>
      </c>
      <c r="BW117" s="950"/>
      <c r="BX117" s="950"/>
      <c r="BY117" s="950"/>
      <c r="BZ117" s="950"/>
      <c r="CA117" s="950" t="s">
        <v>113</v>
      </c>
      <c r="CB117" s="950"/>
      <c r="CC117" s="950"/>
      <c r="CD117" s="950"/>
      <c r="CE117" s="950"/>
      <c r="CF117" s="944" t="s">
        <v>113</v>
      </c>
      <c r="CG117" s="945"/>
      <c r="CH117" s="945"/>
      <c r="CI117" s="945"/>
      <c r="CJ117" s="945"/>
      <c r="CK117" s="975"/>
      <c r="CL117" s="976"/>
      <c r="CM117" s="946" t="s">
        <v>433</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113</v>
      </c>
      <c r="DH117" s="989"/>
      <c r="DI117" s="989"/>
      <c r="DJ117" s="989"/>
      <c r="DK117" s="990"/>
      <c r="DL117" s="991" t="s">
        <v>113</v>
      </c>
      <c r="DM117" s="989"/>
      <c r="DN117" s="989"/>
      <c r="DO117" s="989"/>
      <c r="DP117" s="990"/>
      <c r="DQ117" s="991" t="s">
        <v>113</v>
      </c>
      <c r="DR117" s="989"/>
      <c r="DS117" s="989"/>
      <c r="DT117" s="989"/>
      <c r="DU117" s="990"/>
      <c r="DV117" s="992" t="s">
        <v>113</v>
      </c>
      <c r="DW117" s="993"/>
      <c r="DX117" s="993"/>
      <c r="DY117" s="993"/>
      <c r="DZ117" s="994"/>
    </row>
    <row r="118" spans="1:130" s="199" customFormat="1" ht="26.25" customHeight="1">
      <c r="A118" s="934" t="s">
        <v>407</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405</v>
      </c>
      <c r="AB118" s="915"/>
      <c r="AC118" s="915"/>
      <c r="AD118" s="915"/>
      <c r="AE118" s="916"/>
      <c r="AF118" s="914" t="s">
        <v>289</v>
      </c>
      <c r="AG118" s="915"/>
      <c r="AH118" s="915"/>
      <c r="AI118" s="915"/>
      <c r="AJ118" s="916"/>
      <c r="AK118" s="914" t="s">
        <v>288</v>
      </c>
      <c r="AL118" s="915"/>
      <c r="AM118" s="915"/>
      <c r="AN118" s="915"/>
      <c r="AO118" s="916"/>
      <c r="AP118" s="1001" t="s">
        <v>406</v>
      </c>
      <c r="AQ118" s="1002"/>
      <c r="AR118" s="1002"/>
      <c r="AS118" s="1002"/>
      <c r="AT118" s="1003"/>
      <c r="AU118" s="930"/>
      <c r="AV118" s="931"/>
      <c r="AW118" s="931"/>
      <c r="AX118" s="931"/>
      <c r="AY118" s="931"/>
      <c r="AZ118" s="1004" t="s">
        <v>434</v>
      </c>
      <c r="BA118" s="995"/>
      <c r="BB118" s="995"/>
      <c r="BC118" s="995"/>
      <c r="BD118" s="995"/>
      <c r="BE118" s="995"/>
      <c r="BF118" s="995"/>
      <c r="BG118" s="995"/>
      <c r="BH118" s="995"/>
      <c r="BI118" s="995"/>
      <c r="BJ118" s="995"/>
      <c r="BK118" s="995"/>
      <c r="BL118" s="995"/>
      <c r="BM118" s="995"/>
      <c r="BN118" s="995"/>
      <c r="BO118" s="995"/>
      <c r="BP118" s="996"/>
      <c r="BQ118" s="1027" t="s">
        <v>113</v>
      </c>
      <c r="BR118" s="1028"/>
      <c r="BS118" s="1028"/>
      <c r="BT118" s="1028"/>
      <c r="BU118" s="1028"/>
      <c r="BV118" s="1028" t="s">
        <v>113</v>
      </c>
      <c r="BW118" s="1028"/>
      <c r="BX118" s="1028"/>
      <c r="BY118" s="1028"/>
      <c r="BZ118" s="1028"/>
      <c r="CA118" s="1028" t="s">
        <v>113</v>
      </c>
      <c r="CB118" s="1028"/>
      <c r="CC118" s="1028"/>
      <c r="CD118" s="1028"/>
      <c r="CE118" s="1028"/>
      <c r="CF118" s="944" t="s">
        <v>113</v>
      </c>
      <c r="CG118" s="945"/>
      <c r="CH118" s="945"/>
      <c r="CI118" s="945"/>
      <c r="CJ118" s="945"/>
      <c r="CK118" s="975"/>
      <c r="CL118" s="976"/>
      <c r="CM118" s="946" t="s">
        <v>435</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113</v>
      </c>
      <c r="DH118" s="989"/>
      <c r="DI118" s="989"/>
      <c r="DJ118" s="989"/>
      <c r="DK118" s="990"/>
      <c r="DL118" s="991" t="s">
        <v>113</v>
      </c>
      <c r="DM118" s="989"/>
      <c r="DN118" s="989"/>
      <c r="DO118" s="989"/>
      <c r="DP118" s="990"/>
      <c r="DQ118" s="991" t="s">
        <v>113</v>
      </c>
      <c r="DR118" s="989"/>
      <c r="DS118" s="989"/>
      <c r="DT118" s="989"/>
      <c r="DU118" s="990"/>
      <c r="DV118" s="992" t="s">
        <v>113</v>
      </c>
      <c r="DW118" s="993"/>
      <c r="DX118" s="993"/>
      <c r="DY118" s="993"/>
      <c r="DZ118" s="994"/>
    </row>
    <row r="119" spans="1:130" s="199" customFormat="1" ht="26.25" customHeight="1">
      <c r="A119" s="1088" t="s">
        <v>410</v>
      </c>
      <c r="B119" s="974"/>
      <c r="C119" s="953" t="s">
        <v>411</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113</v>
      </c>
      <c r="AB119" s="922"/>
      <c r="AC119" s="922"/>
      <c r="AD119" s="922"/>
      <c r="AE119" s="923"/>
      <c r="AF119" s="924" t="s">
        <v>113</v>
      </c>
      <c r="AG119" s="922"/>
      <c r="AH119" s="922"/>
      <c r="AI119" s="922"/>
      <c r="AJ119" s="923"/>
      <c r="AK119" s="924" t="s">
        <v>113</v>
      </c>
      <c r="AL119" s="922"/>
      <c r="AM119" s="922"/>
      <c r="AN119" s="922"/>
      <c r="AO119" s="923"/>
      <c r="AP119" s="925" t="s">
        <v>113</v>
      </c>
      <c r="AQ119" s="926"/>
      <c r="AR119" s="926"/>
      <c r="AS119" s="926"/>
      <c r="AT119" s="927"/>
      <c r="AU119" s="932"/>
      <c r="AV119" s="933"/>
      <c r="AW119" s="933"/>
      <c r="AX119" s="933"/>
      <c r="AY119" s="933"/>
      <c r="AZ119" s="230" t="s">
        <v>172</v>
      </c>
      <c r="BA119" s="230"/>
      <c r="BB119" s="230"/>
      <c r="BC119" s="230"/>
      <c r="BD119" s="230"/>
      <c r="BE119" s="230"/>
      <c r="BF119" s="230"/>
      <c r="BG119" s="230"/>
      <c r="BH119" s="230"/>
      <c r="BI119" s="230"/>
      <c r="BJ119" s="230"/>
      <c r="BK119" s="230"/>
      <c r="BL119" s="230"/>
      <c r="BM119" s="230"/>
      <c r="BN119" s="230"/>
      <c r="BO119" s="1005" t="s">
        <v>436</v>
      </c>
      <c r="BP119" s="1036"/>
      <c r="BQ119" s="1027">
        <v>5406360</v>
      </c>
      <c r="BR119" s="1028"/>
      <c r="BS119" s="1028"/>
      <c r="BT119" s="1028"/>
      <c r="BU119" s="1028"/>
      <c r="BV119" s="1028">
        <v>5677630</v>
      </c>
      <c r="BW119" s="1028"/>
      <c r="BX119" s="1028"/>
      <c r="BY119" s="1028"/>
      <c r="BZ119" s="1028"/>
      <c r="CA119" s="1028">
        <v>5835574</v>
      </c>
      <c r="CB119" s="1028"/>
      <c r="CC119" s="1028"/>
      <c r="CD119" s="1028"/>
      <c r="CE119" s="1028"/>
      <c r="CF119" s="1029"/>
      <c r="CG119" s="1030"/>
      <c r="CH119" s="1030"/>
      <c r="CI119" s="1030"/>
      <c r="CJ119" s="1031"/>
      <c r="CK119" s="977"/>
      <c r="CL119" s="978"/>
      <c r="CM119" s="1032" t="s">
        <v>437</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113</v>
      </c>
      <c r="DH119" s="1014"/>
      <c r="DI119" s="1014"/>
      <c r="DJ119" s="1014"/>
      <c r="DK119" s="1015"/>
      <c r="DL119" s="1013" t="s">
        <v>113</v>
      </c>
      <c r="DM119" s="1014"/>
      <c r="DN119" s="1014"/>
      <c r="DO119" s="1014"/>
      <c r="DP119" s="1015"/>
      <c r="DQ119" s="1013" t="s">
        <v>113</v>
      </c>
      <c r="DR119" s="1014"/>
      <c r="DS119" s="1014"/>
      <c r="DT119" s="1014"/>
      <c r="DU119" s="1015"/>
      <c r="DV119" s="1016" t="s">
        <v>113</v>
      </c>
      <c r="DW119" s="1017"/>
      <c r="DX119" s="1017"/>
      <c r="DY119" s="1017"/>
      <c r="DZ119" s="1018"/>
    </row>
    <row r="120" spans="1:130" s="199" customFormat="1" ht="26.25" customHeight="1">
      <c r="A120" s="1089"/>
      <c r="B120" s="976"/>
      <c r="C120" s="946" t="s">
        <v>414</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113</v>
      </c>
      <c r="AB120" s="989"/>
      <c r="AC120" s="989"/>
      <c r="AD120" s="989"/>
      <c r="AE120" s="990"/>
      <c r="AF120" s="991" t="s">
        <v>113</v>
      </c>
      <c r="AG120" s="989"/>
      <c r="AH120" s="989"/>
      <c r="AI120" s="989"/>
      <c r="AJ120" s="990"/>
      <c r="AK120" s="991" t="s">
        <v>113</v>
      </c>
      <c r="AL120" s="989"/>
      <c r="AM120" s="989"/>
      <c r="AN120" s="989"/>
      <c r="AO120" s="990"/>
      <c r="AP120" s="992" t="s">
        <v>113</v>
      </c>
      <c r="AQ120" s="993"/>
      <c r="AR120" s="993"/>
      <c r="AS120" s="993"/>
      <c r="AT120" s="994"/>
      <c r="AU120" s="1019" t="s">
        <v>438</v>
      </c>
      <c r="AV120" s="1020"/>
      <c r="AW120" s="1020"/>
      <c r="AX120" s="1020"/>
      <c r="AY120" s="1021"/>
      <c r="AZ120" s="970" t="s">
        <v>439</v>
      </c>
      <c r="BA120" s="919"/>
      <c r="BB120" s="919"/>
      <c r="BC120" s="919"/>
      <c r="BD120" s="919"/>
      <c r="BE120" s="919"/>
      <c r="BF120" s="919"/>
      <c r="BG120" s="919"/>
      <c r="BH120" s="919"/>
      <c r="BI120" s="919"/>
      <c r="BJ120" s="919"/>
      <c r="BK120" s="919"/>
      <c r="BL120" s="919"/>
      <c r="BM120" s="919"/>
      <c r="BN120" s="919"/>
      <c r="BO120" s="919"/>
      <c r="BP120" s="920"/>
      <c r="BQ120" s="956">
        <v>3385299</v>
      </c>
      <c r="BR120" s="957"/>
      <c r="BS120" s="957"/>
      <c r="BT120" s="957"/>
      <c r="BU120" s="957"/>
      <c r="BV120" s="957">
        <v>3533585</v>
      </c>
      <c r="BW120" s="957"/>
      <c r="BX120" s="957"/>
      <c r="BY120" s="957"/>
      <c r="BZ120" s="957"/>
      <c r="CA120" s="957">
        <v>3484181</v>
      </c>
      <c r="CB120" s="957"/>
      <c r="CC120" s="957"/>
      <c r="CD120" s="957"/>
      <c r="CE120" s="957"/>
      <c r="CF120" s="971">
        <v>166</v>
      </c>
      <c r="CG120" s="972"/>
      <c r="CH120" s="972"/>
      <c r="CI120" s="972"/>
      <c r="CJ120" s="972"/>
      <c r="CK120" s="1037" t="s">
        <v>440</v>
      </c>
      <c r="CL120" s="1038"/>
      <c r="CM120" s="1038"/>
      <c r="CN120" s="1038"/>
      <c r="CO120" s="1039"/>
      <c r="CP120" s="1045" t="s">
        <v>388</v>
      </c>
      <c r="CQ120" s="1046"/>
      <c r="CR120" s="1046"/>
      <c r="CS120" s="1046"/>
      <c r="CT120" s="1046"/>
      <c r="CU120" s="1046"/>
      <c r="CV120" s="1046"/>
      <c r="CW120" s="1046"/>
      <c r="CX120" s="1046"/>
      <c r="CY120" s="1046"/>
      <c r="CZ120" s="1046"/>
      <c r="DA120" s="1046"/>
      <c r="DB120" s="1046"/>
      <c r="DC120" s="1046"/>
      <c r="DD120" s="1046"/>
      <c r="DE120" s="1046"/>
      <c r="DF120" s="1047"/>
      <c r="DG120" s="956">
        <v>110710</v>
      </c>
      <c r="DH120" s="957"/>
      <c r="DI120" s="957"/>
      <c r="DJ120" s="957"/>
      <c r="DK120" s="957"/>
      <c r="DL120" s="957">
        <v>120017</v>
      </c>
      <c r="DM120" s="957"/>
      <c r="DN120" s="957"/>
      <c r="DO120" s="957"/>
      <c r="DP120" s="957"/>
      <c r="DQ120" s="957">
        <v>103991</v>
      </c>
      <c r="DR120" s="957"/>
      <c r="DS120" s="957"/>
      <c r="DT120" s="957"/>
      <c r="DU120" s="957"/>
      <c r="DV120" s="958">
        <v>5</v>
      </c>
      <c r="DW120" s="958"/>
      <c r="DX120" s="958"/>
      <c r="DY120" s="958"/>
      <c r="DZ120" s="959"/>
    </row>
    <row r="121" spans="1:130" s="199" customFormat="1" ht="26.25" customHeight="1">
      <c r="A121" s="1089"/>
      <c r="B121" s="976"/>
      <c r="C121" s="997" t="s">
        <v>441</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113</v>
      </c>
      <c r="AB121" s="989"/>
      <c r="AC121" s="989"/>
      <c r="AD121" s="989"/>
      <c r="AE121" s="990"/>
      <c r="AF121" s="991" t="s">
        <v>113</v>
      </c>
      <c r="AG121" s="989"/>
      <c r="AH121" s="989"/>
      <c r="AI121" s="989"/>
      <c r="AJ121" s="990"/>
      <c r="AK121" s="991" t="s">
        <v>113</v>
      </c>
      <c r="AL121" s="989"/>
      <c r="AM121" s="989"/>
      <c r="AN121" s="989"/>
      <c r="AO121" s="990"/>
      <c r="AP121" s="992" t="s">
        <v>113</v>
      </c>
      <c r="AQ121" s="993"/>
      <c r="AR121" s="993"/>
      <c r="AS121" s="993"/>
      <c r="AT121" s="994"/>
      <c r="AU121" s="1022"/>
      <c r="AV121" s="1023"/>
      <c r="AW121" s="1023"/>
      <c r="AX121" s="1023"/>
      <c r="AY121" s="1024"/>
      <c r="AZ121" s="979" t="s">
        <v>442</v>
      </c>
      <c r="BA121" s="980"/>
      <c r="BB121" s="980"/>
      <c r="BC121" s="980"/>
      <c r="BD121" s="980"/>
      <c r="BE121" s="980"/>
      <c r="BF121" s="980"/>
      <c r="BG121" s="980"/>
      <c r="BH121" s="980"/>
      <c r="BI121" s="980"/>
      <c r="BJ121" s="980"/>
      <c r="BK121" s="980"/>
      <c r="BL121" s="980"/>
      <c r="BM121" s="980"/>
      <c r="BN121" s="980"/>
      <c r="BO121" s="980"/>
      <c r="BP121" s="981"/>
      <c r="BQ121" s="949">
        <v>111091</v>
      </c>
      <c r="BR121" s="950"/>
      <c r="BS121" s="950"/>
      <c r="BT121" s="950"/>
      <c r="BU121" s="950"/>
      <c r="BV121" s="950">
        <v>98834</v>
      </c>
      <c r="BW121" s="950"/>
      <c r="BX121" s="950"/>
      <c r="BY121" s="950"/>
      <c r="BZ121" s="950"/>
      <c r="CA121" s="950">
        <v>82729</v>
      </c>
      <c r="CB121" s="950"/>
      <c r="CC121" s="950"/>
      <c r="CD121" s="950"/>
      <c r="CE121" s="950"/>
      <c r="CF121" s="944">
        <v>3.9</v>
      </c>
      <c r="CG121" s="945"/>
      <c r="CH121" s="945"/>
      <c r="CI121" s="945"/>
      <c r="CJ121" s="945"/>
      <c r="CK121" s="1040"/>
      <c r="CL121" s="1041"/>
      <c r="CM121" s="1041"/>
      <c r="CN121" s="1041"/>
      <c r="CO121" s="1042"/>
      <c r="CP121" s="1050" t="s">
        <v>389</v>
      </c>
      <c r="CQ121" s="1051"/>
      <c r="CR121" s="1051"/>
      <c r="CS121" s="1051"/>
      <c r="CT121" s="1051"/>
      <c r="CU121" s="1051"/>
      <c r="CV121" s="1051"/>
      <c r="CW121" s="1051"/>
      <c r="CX121" s="1051"/>
      <c r="CY121" s="1051"/>
      <c r="CZ121" s="1051"/>
      <c r="DA121" s="1051"/>
      <c r="DB121" s="1051"/>
      <c r="DC121" s="1051"/>
      <c r="DD121" s="1051"/>
      <c r="DE121" s="1051"/>
      <c r="DF121" s="1052"/>
      <c r="DG121" s="949">
        <v>20635</v>
      </c>
      <c r="DH121" s="950"/>
      <c r="DI121" s="950"/>
      <c r="DJ121" s="950"/>
      <c r="DK121" s="950"/>
      <c r="DL121" s="950">
        <v>20831</v>
      </c>
      <c r="DM121" s="950"/>
      <c r="DN121" s="950"/>
      <c r="DO121" s="950"/>
      <c r="DP121" s="950"/>
      <c r="DQ121" s="950">
        <v>29464</v>
      </c>
      <c r="DR121" s="950"/>
      <c r="DS121" s="950"/>
      <c r="DT121" s="950"/>
      <c r="DU121" s="950"/>
      <c r="DV121" s="951">
        <v>1.4</v>
      </c>
      <c r="DW121" s="951"/>
      <c r="DX121" s="951"/>
      <c r="DY121" s="951"/>
      <c r="DZ121" s="952"/>
    </row>
    <row r="122" spans="1:130" s="199" customFormat="1" ht="26.25" customHeight="1">
      <c r="A122" s="1089"/>
      <c r="B122" s="976"/>
      <c r="C122" s="946" t="s">
        <v>424</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113</v>
      </c>
      <c r="AB122" s="989"/>
      <c r="AC122" s="989"/>
      <c r="AD122" s="989"/>
      <c r="AE122" s="990"/>
      <c r="AF122" s="991" t="s">
        <v>113</v>
      </c>
      <c r="AG122" s="989"/>
      <c r="AH122" s="989"/>
      <c r="AI122" s="989"/>
      <c r="AJ122" s="990"/>
      <c r="AK122" s="991" t="s">
        <v>113</v>
      </c>
      <c r="AL122" s="989"/>
      <c r="AM122" s="989"/>
      <c r="AN122" s="989"/>
      <c r="AO122" s="990"/>
      <c r="AP122" s="992" t="s">
        <v>113</v>
      </c>
      <c r="AQ122" s="993"/>
      <c r="AR122" s="993"/>
      <c r="AS122" s="993"/>
      <c r="AT122" s="994"/>
      <c r="AU122" s="1022"/>
      <c r="AV122" s="1023"/>
      <c r="AW122" s="1023"/>
      <c r="AX122" s="1023"/>
      <c r="AY122" s="1024"/>
      <c r="AZ122" s="1004" t="s">
        <v>443</v>
      </c>
      <c r="BA122" s="995"/>
      <c r="BB122" s="995"/>
      <c r="BC122" s="995"/>
      <c r="BD122" s="995"/>
      <c r="BE122" s="995"/>
      <c r="BF122" s="995"/>
      <c r="BG122" s="995"/>
      <c r="BH122" s="995"/>
      <c r="BI122" s="995"/>
      <c r="BJ122" s="995"/>
      <c r="BK122" s="995"/>
      <c r="BL122" s="995"/>
      <c r="BM122" s="995"/>
      <c r="BN122" s="995"/>
      <c r="BO122" s="995"/>
      <c r="BP122" s="996"/>
      <c r="BQ122" s="1027">
        <v>3347054</v>
      </c>
      <c r="BR122" s="1028"/>
      <c r="BS122" s="1028"/>
      <c r="BT122" s="1028"/>
      <c r="BU122" s="1028"/>
      <c r="BV122" s="1028">
        <v>3272912</v>
      </c>
      <c r="BW122" s="1028"/>
      <c r="BX122" s="1028"/>
      <c r="BY122" s="1028"/>
      <c r="BZ122" s="1028"/>
      <c r="CA122" s="1028">
        <v>3686622</v>
      </c>
      <c r="CB122" s="1028"/>
      <c r="CC122" s="1028"/>
      <c r="CD122" s="1028"/>
      <c r="CE122" s="1028"/>
      <c r="CF122" s="1048">
        <v>175.7</v>
      </c>
      <c r="CG122" s="1049"/>
      <c r="CH122" s="1049"/>
      <c r="CI122" s="1049"/>
      <c r="CJ122" s="1049"/>
      <c r="CK122" s="1040"/>
      <c r="CL122" s="1041"/>
      <c r="CM122" s="1041"/>
      <c r="CN122" s="1041"/>
      <c r="CO122" s="1042"/>
      <c r="CP122" s="1050" t="s">
        <v>384</v>
      </c>
      <c r="CQ122" s="1051"/>
      <c r="CR122" s="1051"/>
      <c r="CS122" s="1051"/>
      <c r="CT122" s="1051"/>
      <c r="CU122" s="1051"/>
      <c r="CV122" s="1051"/>
      <c r="CW122" s="1051"/>
      <c r="CX122" s="1051"/>
      <c r="CY122" s="1051"/>
      <c r="CZ122" s="1051"/>
      <c r="DA122" s="1051"/>
      <c r="DB122" s="1051"/>
      <c r="DC122" s="1051"/>
      <c r="DD122" s="1051"/>
      <c r="DE122" s="1051"/>
      <c r="DF122" s="1052"/>
      <c r="DG122" s="949" t="s">
        <v>113</v>
      </c>
      <c r="DH122" s="950"/>
      <c r="DI122" s="950"/>
      <c r="DJ122" s="950"/>
      <c r="DK122" s="950"/>
      <c r="DL122" s="950" t="s">
        <v>113</v>
      </c>
      <c r="DM122" s="950"/>
      <c r="DN122" s="950"/>
      <c r="DO122" s="950"/>
      <c r="DP122" s="950"/>
      <c r="DQ122" s="950" t="s">
        <v>113</v>
      </c>
      <c r="DR122" s="950"/>
      <c r="DS122" s="950"/>
      <c r="DT122" s="950"/>
      <c r="DU122" s="950"/>
      <c r="DV122" s="951" t="s">
        <v>113</v>
      </c>
      <c r="DW122" s="951"/>
      <c r="DX122" s="951"/>
      <c r="DY122" s="951"/>
      <c r="DZ122" s="952"/>
    </row>
    <row r="123" spans="1:130" s="199" customFormat="1" ht="26.25" customHeight="1">
      <c r="A123" s="1089"/>
      <c r="B123" s="976"/>
      <c r="C123" s="946" t="s">
        <v>430</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113</v>
      </c>
      <c r="AB123" s="989"/>
      <c r="AC123" s="989"/>
      <c r="AD123" s="989"/>
      <c r="AE123" s="990"/>
      <c r="AF123" s="991" t="s">
        <v>113</v>
      </c>
      <c r="AG123" s="989"/>
      <c r="AH123" s="989"/>
      <c r="AI123" s="989"/>
      <c r="AJ123" s="990"/>
      <c r="AK123" s="991" t="s">
        <v>113</v>
      </c>
      <c r="AL123" s="989"/>
      <c r="AM123" s="989"/>
      <c r="AN123" s="989"/>
      <c r="AO123" s="990"/>
      <c r="AP123" s="992" t="s">
        <v>113</v>
      </c>
      <c r="AQ123" s="993"/>
      <c r="AR123" s="993"/>
      <c r="AS123" s="993"/>
      <c r="AT123" s="994"/>
      <c r="AU123" s="1025"/>
      <c r="AV123" s="1026"/>
      <c r="AW123" s="1026"/>
      <c r="AX123" s="1026"/>
      <c r="AY123" s="1026"/>
      <c r="AZ123" s="230" t="s">
        <v>172</v>
      </c>
      <c r="BA123" s="230"/>
      <c r="BB123" s="230"/>
      <c r="BC123" s="230"/>
      <c r="BD123" s="230"/>
      <c r="BE123" s="230"/>
      <c r="BF123" s="230"/>
      <c r="BG123" s="230"/>
      <c r="BH123" s="230"/>
      <c r="BI123" s="230"/>
      <c r="BJ123" s="230"/>
      <c r="BK123" s="230"/>
      <c r="BL123" s="230"/>
      <c r="BM123" s="230"/>
      <c r="BN123" s="230"/>
      <c r="BO123" s="1005" t="s">
        <v>444</v>
      </c>
      <c r="BP123" s="1036"/>
      <c r="BQ123" s="1095">
        <v>6843444</v>
      </c>
      <c r="BR123" s="1096"/>
      <c r="BS123" s="1096"/>
      <c r="BT123" s="1096"/>
      <c r="BU123" s="1096"/>
      <c r="BV123" s="1096">
        <v>6905331</v>
      </c>
      <c r="BW123" s="1096"/>
      <c r="BX123" s="1096"/>
      <c r="BY123" s="1096"/>
      <c r="BZ123" s="1096"/>
      <c r="CA123" s="1096">
        <v>7253532</v>
      </c>
      <c r="CB123" s="1096"/>
      <c r="CC123" s="1096"/>
      <c r="CD123" s="1096"/>
      <c r="CE123" s="1096"/>
      <c r="CF123" s="1029"/>
      <c r="CG123" s="1030"/>
      <c r="CH123" s="1030"/>
      <c r="CI123" s="1030"/>
      <c r="CJ123" s="1031"/>
      <c r="CK123" s="1040"/>
      <c r="CL123" s="1041"/>
      <c r="CM123" s="1041"/>
      <c r="CN123" s="1041"/>
      <c r="CO123" s="1042"/>
      <c r="CP123" s="1050" t="s">
        <v>385</v>
      </c>
      <c r="CQ123" s="1051"/>
      <c r="CR123" s="1051"/>
      <c r="CS123" s="1051"/>
      <c r="CT123" s="1051"/>
      <c r="CU123" s="1051"/>
      <c r="CV123" s="1051"/>
      <c r="CW123" s="1051"/>
      <c r="CX123" s="1051"/>
      <c r="CY123" s="1051"/>
      <c r="CZ123" s="1051"/>
      <c r="DA123" s="1051"/>
      <c r="DB123" s="1051"/>
      <c r="DC123" s="1051"/>
      <c r="DD123" s="1051"/>
      <c r="DE123" s="1051"/>
      <c r="DF123" s="1052"/>
      <c r="DG123" s="988" t="s">
        <v>113</v>
      </c>
      <c r="DH123" s="989"/>
      <c r="DI123" s="989"/>
      <c r="DJ123" s="989"/>
      <c r="DK123" s="990"/>
      <c r="DL123" s="991" t="s">
        <v>113</v>
      </c>
      <c r="DM123" s="989"/>
      <c r="DN123" s="989"/>
      <c r="DO123" s="989"/>
      <c r="DP123" s="990"/>
      <c r="DQ123" s="991" t="s">
        <v>113</v>
      </c>
      <c r="DR123" s="989"/>
      <c r="DS123" s="989"/>
      <c r="DT123" s="989"/>
      <c r="DU123" s="990"/>
      <c r="DV123" s="992" t="s">
        <v>113</v>
      </c>
      <c r="DW123" s="993"/>
      <c r="DX123" s="993"/>
      <c r="DY123" s="993"/>
      <c r="DZ123" s="994"/>
    </row>
    <row r="124" spans="1:130" s="199" customFormat="1" ht="26.25" customHeight="1" thickBot="1">
      <c r="A124" s="1089"/>
      <c r="B124" s="976"/>
      <c r="C124" s="946" t="s">
        <v>433</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113</v>
      </c>
      <c r="AB124" s="989"/>
      <c r="AC124" s="989"/>
      <c r="AD124" s="989"/>
      <c r="AE124" s="990"/>
      <c r="AF124" s="991" t="s">
        <v>113</v>
      </c>
      <c r="AG124" s="989"/>
      <c r="AH124" s="989"/>
      <c r="AI124" s="989"/>
      <c r="AJ124" s="990"/>
      <c r="AK124" s="991" t="s">
        <v>113</v>
      </c>
      <c r="AL124" s="989"/>
      <c r="AM124" s="989"/>
      <c r="AN124" s="989"/>
      <c r="AO124" s="990"/>
      <c r="AP124" s="992" t="s">
        <v>113</v>
      </c>
      <c r="AQ124" s="993"/>
      <c r="AR124" s="993"/>
      <c r="AS124" s="993"/>
      <c r="AT124" s="994"/>
      <c r="AU124" s="1091" t="s">
        <v>445</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113</v>
      </c>
      <c r="BR124" s="1058"/>
      <c r="BS124" s="1058"/>
      <c r="BT124" s="1058"/>
      <c r="BU124" s="1058"/>
      <c r="BV124" s="1058" t="s">
        <v>113</v>
      </c>
      <c r="BW124" s="1058"/>
      <c r="BX124" s="1058"/>
      <c r="BY124" s="1058"/>
      <c r="BZ124" s="1058"/>
      <c r="CA124" s="1058" t="s">
        <v>113</v>
      </c>
      <c r="CB124" s="1058"/>
      <c r="CC124" s="1058"/>
      <c r="CD124" s="1058"/>
      <c r="CE124" s="1058"/>
      <c r="CF124" s="1059"/>
      <c r="CG124" s="1060"/>
      <c r="CH124" s="1060"/>
      <c r="CI124" s="1060"/>
      <c r="CJ124" s="1061"/>
      <c r="CK124" s="1043"/>
      <c r="CL124" s="1043"/>
      <c r="CM124" s="1043"/>
      <c r="CN124" s="1043"/>
      <c r="CO124" s="1044"/>
      <c r="CP124" s="1050" t="s">
        <v>446</v>
      </c>
      <c r="CQ124" s="1051"/>
      <c r="CR124" s="1051"/>
      <c r="CS124" s="1051"/>
      <c r="CT124" s="1051"/>
      <c r="CU124" s="1051"/>
      <c r="CV124" s="1051"/>
      <c r="CW124" s="1051"/>
      <c r="CX124" s="1051"/>
      <c r="CY124" s="1051"/>
      <c r="CZ124" s="1051"/>
      <c r="DA124" s="1051"/>
      <c r="DB124" s="1051"/>
      <c r="DC124" s="1051"/>
      <c r="DD124" s="1051"/>
      <c r="DE124" s="1051"/>
      <c r="DF124" s="1052"/>
      <c r="DG124" s="1035" t="s">
        <v>113</v>
      </c>
      <c r="DH124" s="1014"/>
      <c r="DI124" s="1014"/>
      <c r="DJ124" s="1014"/>
      <c r="DK124" s="1015"/>
      <c r="DL124" s="1013" t="s">
        <v>113</v>
      </c>
      <c r="DM124" s="1014"/>
      <c r="DN124" s="1014"/>
      <c r="DO124" s="1014"/>
      <c r="DP124" s="1015"/>
      <c r="DQ124" s="1013" t="s">
        <v>113</v>
      </c>
      <c r="DR124" s="1014"/>
      <c r="DS124" s="1014"/>
      <c r="DT124" s="1014"/>
      <c r="DU124" s="1015"/>
      <c r="DV124" s="1016" t="s">
        <v>113</v>
      </c>
      <c r="DW124" s="1017"/>
      <c r="DX124" s="1017"/>
      <c r="DY124" s="1017"/>
      <c r="DZ124" s="1018"/>
    </row>
    <row r="125" spans="1:130" s="199" customFormat="1" ht="26.25" customHeight="1">
      <c r="A125" s="1089"/>
      <c r="B125" s="976"/>
      <c r="C125" s="946" t="s">
        <v>435</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113</v>
      </c>
      <c r="AB125" s="989"/>
      <c r="AC125" s="989"/>
      <c r="AD125" s="989"/>
      <c r="AE125" s="990"/>
      <c r="AF125" s="991" t="s">
        <v>113</v>
      </c>
      <c r="AG125" s="989"/>
      <c r="AH125" s="989"/>
      <c r="AI125" s="989"/>
      <c r="AJ125" s="990"/>
      <c r="AK125" s="991" t="s">
        <v>113</v>
      </c>
      <c r="AL125" s="989"/>
      <c r="AM125" s="989"/>
      <c r="AN125" s="989"/>
      <c r="AO125" s="990"/>
      <c r="AP125" s="992" t="s">
        <v>113</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447</v>
      </c>
      <c r="CL125" s="1038"/>
      <c r="CM125" s="1038"/>
      <c r="CN125" s="1038"/>
      <c r="CO125" s="1039"/>
      <c r="CP125" s="970" t="s">
        <v>448</v>
      </c>
      <c r="CQ125" s="919"/>
      <c r="CR125" s="919"/>
      <c r="CS125" s="919"/>
      <c r="CT125" s="919"/>
      <c r="CU125" s="919"/>
      <c r="CV125" s="919"/>
      <c r="CW125" s="919"/>
      <c r="CX125" s="919"/>
      <c r="CY125" s="919"/>
      <c r="CZ125" s="919"/>
      <c r="DA125" s="919"/>
      <c r="DB125" s="919"/>
      <c r="DC125" s="919"/>
      <c r="DD125" s="919"/>
      <c r="DE125" s="919"/>
      <c r="DF125" s="920"/>
      <c r="DG125" s="956" t="s">
        <v>113</v>
      </c>
      <c r="DH125" s="957"/>
      <c r="DI125" s="957"/>
      <c r="DJ125" s="957"/>
      <c r="DK125" s="957"/>
      <c r="DL125" s="957" t="s">
        <v>113</v>
      </c>
      <c r="DM125" s="957"/>
      <c r="DN125" s="957"/>
      <c r="DO125" s="957"/>
      <c r="DP125" s="957"/>
      <c r="DQ125" s="957" t="s">
        <v>113</v>
      </c>
      <c r="DR125" s="957"/>
      <c r="DS125" s="957"/>
      <c r="DT125" s="957"/>
      <c r="DU125" s="957"/>
      <c r="DV125" s="958" t="s">
        <v>113</v>
      </c>
      <c r="DW125" s="958"/>
      <c r="DX125" s="958"/>
      <c r="DY125" s="958"/>
      <c r="DZ125" s="959"/>
    </row>
    <row r="126" spans="1:130" s="199" customFormat="1" ht="26.25" customHeight="1" thickBot="1">
      <c r="A126" s="1089"/>
      <c r="B126" s="976"/>
      <c r="C126" s="946" t="s">
        <v>437</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113</v>
      </c>
      <c r="AB126" s="989"/>
      <c r="AC126" s="989"/>
      <c r="AD126" s="989"/>
      <c r="AE126" s="990"/>
      <c r="AF126" s="991" t="s">
        <v>113</v>
      </c>
      <c r="AG126" s="989"/>
      <c r="AH126" s="989"/>
      <c r="AI126" s="989"/>
      <c r="AJ126" s="990"/>
      <c r="AK126" s="991" t="s">
        <v>113</v>
      </c>
      <c r="AL126" s="989"/>
      <c r="AM126" s="989"/>
      <c r="AN126" s="989"/>
      <c r="AO126" s="990"/>
      <c r="AP126" s="992" t="s">
        <v>113</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449</v>
      </c>
      <c r="CQ126" s="980"/>
      <c r="CR126" s="980"/>
      <c r="CS126" s="980"/>
      <c r="CT126" s="980"/>
      <c r="CU126" s="980"/>
      <c r="CV126" s="980"/>
      <c r="CW126" s="980"/>
      <c r="CX126" s="980"/>
      <c r="CY126" s="980"/>
      <c r="CZ126" s="980"/>
      <c r="DA126" s="980"/>
      <c r="DB126" s="980"/>
      <c r="DC126" s="980"/>
      <c r="DD126" s="980"/>
      <c r="DE126" s="980"/>
      <c r="DF126" s="981"/>
      <c r="DG126" s="949" t="s">
        <v>113</v>
      </c>
      <c r="DH126" s="950"/>
      <c r="DI126" s="950"/>
      <c r="DJ126" s="950"/>
      <c r="DK126" s="950"/>
      <c r="DL126" s="950" t="s">
        <v>113</v>
      </c>
      <c r="DM126" s="950"/>
      <c r="DN126" s="950"/>
      <c r="DO126" s="950"/>
      <c r="DP126" s="950"/>
      <c r="DQ126" s="950" t="s">
        <v>113</v>
      </c>
      <c r="DR126" s="950"/>
      <c r="DS126" s="950"/>
      <c r="DT126" s="950"/>
      <c r="DU126" s="950"/>
      <c r="DV126" s="951" t="s">
        <v>113</v>
      </c>
      <c r="DW126" s="951"/>
      <c r="DX126" s="951"/>
      <c r="DY126" s="951"/>
      <c r="DZ126" s="952"/>
    </row>
    <row r="127" spans="1:130" s="199" customFormat="1" ht="26.25" customHeight="1">
      <c r="A127" s="1090"/>
      <c r="B127" s="978"/>
      <c r="C127" s="1032" t="s">
        <v>450</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113</v>
      </c>
      <c r="AB127" s="989"/>
      <c r="AC127" s="989"/>
      <c r="AD127" s="989"/>
      <c r="AE127" s="990"/>
      <c r="AF127" s="991" t="s">
        <v>113</v>
      </c>
      <c r="AG127" s="989"/>
      <c r="AH127" s="989"/>
      <c r="AI127" s="989"/>
      <c r="AJ127" s="990"/>
      <c r="AK127" s="991" t="s">
        <v>113</v>
      </c>
      <c r="AL127" s="989"/>
      <c r="AM127" s="989"/>
      <c r="AN127" s="989"/>
      <c r="AO127" s="990"/>
      <c r="AP127" s="992" t="s">
        <v>113</v>
      </c>
      <c r="AQ127" s="993"/>
      <c r="AR127" s="993"/>
      <c r="AS127" s="993"/>
      <c r="AT127" s="994"/>
      <c r="AU127" s="235"/>
      <c r="AV127" s="235"/>
      <c r="AW127" s="235"/>
      <c r="AX127" s="1062" t="s">
        <v>451</v>
      </c>
      <c r="AY127" s="1063"/>
      <c r="AZ127" s="1063"/>
      <c r="BA127" s="1063"/>
      <c r="BB127" s="1063"/>
      <c r="BC127" s="1063"/>
      <c r="BD127" s="1063"/>
      <c r="BE127" s="1064"/>
      <c r="BF127" s="1065" t="s">
        <v>452</v>
      </c>
      <c r="BG127" s="1063"/>
      <c r="BH127" s="1063"/>
      <c r="BI127" s="1063"/>
      <c r="BJ127" s="1063"/>
      <c r="BK127" s="1063"/>
      <c r="BL127" s="1064"/>
      <c r="BM127" s="1065" t="s">
        <v>453</v>
      </c>
      <c r="BN127" s="1063"/>
      <c r="BO127" s="1063"/>
      <c r="BP127" s="1063"/>
      <c r="BQ127" s="1063"/>
      <c r="BR127" s="1063"/>
      <c r="BS127" s="1064"/>
      <c r="BT127" s="1065" t="s">
        <v>454</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455</v>
      </c>
      <c r="CQ127" s="980"/>
      <c r="CR127" s="980"/>
      <c r="CS127" s="980"/>
      <c r="CT127" s="980"/>
      <c r="CU127" s="980"/>
      <c r="CV127" s="980"/>
      <c r="CW127" s="980"/>
      <c r="CX127" s="980"/>
      <c r="CY127" s="980"/>
      <c r="CZ127" s="980"/>
      <c r="DA127" s="980"/>
      <c r="DB127" s="980"/>
      <c r="DC127" s="980"/>
      <c r="DD127" s="980"/>
      <c r="DE127" s="980"/>
      <c r="DF127" s="981"/>
      <c r="DG127" s="949" t="s">
        <v>113</v>
      </c>
      <c r="DH127" s="950"/>
      <c r="DI127" s="950"/>
      <c r="DJ127" s="950"/>
      <c r="DK127" s="950"/>
      <c r="DL127" s="950" t="s">
        <v>113</v>
      </c>
      <c r="DM127" s="950"/>
      <c r="DN127" s="950"/>
      <c r="DO127" s="950"/>
      <c r="DP127" s="950"/>
      <c r="DQ127" s="950" t="s">
        <v>113</v>
      </c>
      <c r="DR127" s="950"/>
      <c r="DS127" s="950"/>
      <c r="DT127" s="950"/>
      <c r="DU127" s="950"/>
      <c r="DV127" s="951" t="s">
        <v>113</v>
      </c>
      <c r="DW127" s="951"/>
      <c r="DX127" s="951"/>
      <c r="DY127" s="951"/>
      <c r="DZ127" s="952"/>
    </row>
    <row r="128" spans="1:130" s="199" customFormat="1" ht="26.25" customHeight="1" thickBot="1">
      <c r="A128" s="1073" t="s">
        <v>456</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457</v>
      </c>
      <c r="X128" s="1075"/>
      <c r="Y128" s="1075"/>
      <c r="Z128" s="1076"/>
      <c r="AA128" s="1077">
        <v>14755</v>
      </c>
      <c r="AB128" s="1078"/>
      <c r="AC128" s="1078"/>
      <c r="AD128" s="1078"/>
      <c r="AE128" s="1079"/>
      <c r="AF128" s="1080">
        <v>16710</v>
      </c>
      <c r="AG128" s="1078"/>
      <c r="AH128" s="1078"/>
      <c r="AI128" s="1078"/>
      <c r="AJ128" s="1079"/>
      <c r="AK128" s="1080">
        <v>16887</v>
      </c>
      <c r="AL128" s="1078"/>
      <c r="AM128" s="1078"/>
      <c r="AN128" s="1078"/>
      <c r="AO128" s="1079"/>
      <c r="AP128" s="1081"/>
      <c r="AQ128" s="1082"/>
      <c r="AR128" s="1082"/>
      <c r="AS128" s="1082"/>
      <c r="AT128" s="1083"/>
      <c r="AU128" s="235"/>
      <c r="AV128" s="235"/>
      <c r="AW128" s="235"/>
      <c r="AX128" s="918" t="s">
        <v>458</v>
      </c>
      <c r="AY128" s="919"/>
      <c r="AZ128" s="919"/>
      <c r="BA128" s="919"/>
      <c r="BB128" s="919"/>
      <c r="BC128" s="919"/>
      <c r="BD128" s="919"/>
      <c r="BE128" s="920"/>
      <c r="BF128" s="1084" t="s">
        <v>113</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459</v>
      </c>
      <c r="CQ128" s="1067"/>
      <c r="CR128" s="1067"/>
      <c r="CS128" s="1067"/>
      <c r="CT128" s="1067"/>
      <c r="CU128" s="1067"/>
      <c r="CV128" s="1067"/>
      <c r="CW128" s="1067"/>
      <c r="CX128" s="1067"/>
      <c r="CY128" s="1067"/>
      <c r="CZ128" s="1067"/>
      <c r="DA128" s="1067"/>
      <c r="DB128" s="1067"/>
      <c r="DC128" s="1067"/>
      <c r="DD128" s="1067"/>
      <c r="DE128" s="1067"/>
      <c r="DF128" s="1068"/>
      <c r="DG128" s="1069" t="s">
        <v>113</v>
      </c>
      <c r="DH128" s="1070"/>
      <c r="DI128" s="1070"/>
      <c r="DJ128" s="1070"/>
      <c r="DK128" s="1070"/>
      <c r="DL128" s="1070" t="s">
        <v>113</v>
      </c>
      <c r="DM128" s="1070"/>
      <c r="DN128" s="1070"/>
      <c r="DO128" s="1070"/>
      <c r="DP128" s="1070"/>
      <c r="DQ128" s="1070" t="s">
        <v>113</v>
      </c>
      <c r="DR128" s="1070"/>
      <c r="DS128" s="1070"/>
      <c r="DT128" s="1070"/>
      <c r="DU128" s="1070"/>
      <c r="DV128" s="1071" t="s">
        <v>113</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460</v>
      </c>
      <c r="X129" s="1104"/>
      <c r="Y129" s="1104"/>
      <c r="Z129" s="1105"/>
      <c r="AA129" s="988">
        <v>2361059</v>
      </c>
      <c r="AB129" s="989"/>
      <c r="AC129" s="989"/>
      <c r="AD129" s="989"/>
      <c r="AE129" s="990"/>
      <c r="AF129" s="991">
        <v>2481111</v>
      </c>
      <c r="AG129" s="989"/>
      <c r="AH129" s="989"/>
      <c r="AI129" s="989"/>
      <c r="AJ129" s="990"/>
      <c r="AK129" s="991">
        <v>2427157</v>
      </c>
      <c r="AL129" s="989"/>
      <c r="AM129" s="989"/>
      <c r="AN129" s="989"/>
      <c r="AO129" s="990"/>
      <c r="AP129" s="1106"/>
      <c r="AQ129" s="1107"/>
      <c r="AR129" s="1107"/>
      <c r="AS129" s="1107"/>
      <c r="AT129" s="1108"/>
      <c r="AU129" s="237"/>
      <c r="AV129" s="237"/>
      <c r="AW129" s="237"/>
      <c r="AX129" s="1097" t="s">
        <v>461</v>
      </c>
      <c r="AY129" s="980"/>
      <c r="AZ129" s="980"/>
      <c r="BA129" s="980"/>
      <c r="BB129" s="980"/>
      <c r="BC129" s="980"/>
      <c r="BD129" s="980"/>
      <c r="BE129" s="981"/>
      <c r="BF129" s="1098" t="s">
        <v>113</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462</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463</v>
      </c>
      <c r="X130" s="1104"/>
      <c r="Y130" s="1104"/>
      <c r="Z130" s="1105"/>
      <c r="AA130" s="988">
        <v>321285</v>
      </c>
      <c r="AB130" s="989"/>
      <c r="AC130" s="989"/>
      <c r="AD130" s="989"/>
      <c r="AE130" s="990"/>
      <c r="AF130" s="991">
        <v>333548</v>
      </c>
      <c r="AG130" s="989"/>
      <c r="AH130" s="989"/>
      <c r="AI130" s="989"/>
      <c r="AJ130" s="990"/>
      <c r="AK130" s="991">
        <v>328462</v>
      </c>
      <c r="AL130" s="989"/>
      <c r="AM130" s="989"/>
      <c r="AN130" s="989"/>
      <c r="AO130" s="990"/>
      <c r="AP130" s="1106"/>
      <c r="AQ130" s="1107"/>
      <c r="AR130" s="1107"/>
      <c r="AS130" s="1107"/>
      <c r="AT130" s="1108"/>
      <c r="AU130" s="237"/>
      <c r="AV130" s="237"/>
      <c r="AW130" s="237"/>
      <c r="AX130" s="1097" t="s">
        <v>464</v>
      </c>
      <c r="AY130" s="980"/>
      <c r="AZ130" s="980"/>
      <c r="BA130" s="980"/>
      <c r="BB130" s="980"/>
      <c r="BC130" s="980"/>
      <c r="BD130" s="980"/>
      <c r="BE130" s="981"/>
      <c r="BF130" s="1134">
        <v>6.7</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465</v>
      </c>
      <c r="X131" s="1142"/>
      <c r="Y131" s="1142"/>
      <c r="Z131" s="1143"/>
      <c r="AA131" s="1035">
        <v>2039774</v>
      </c>
      <c r="AB131" s="1014"/>
      <c r="AC131" s="1014"/>
      <c r="AD131" s="1014"/>
      <c r="AE131" s="1015"/>
      <c r="AF131" s="1013">
        <v>2147563</v>
      </c>
      <c r="AG131" s="1014"/>
      <c r="AH131" s="1014"/>
      <c r="AI131" s="1014"/>
      <c r="AJ131" s="1015"/>
      <c r="AK131" s="1013">
        <v>2098695</v>
      </c>
      <c r="AL131" s="1014"/>
      <c r="AM131" s="1014"/>
      <c r="AN131" s="1014"/>
      <c r="AO131" s="1015"/>
      <c r="AP131" s="1144"/>
      <c r="AQ131" s="1145"/>
      <c r="AR131" s="1145"/>
      <c r="AS131" s="1145"/>
      <c r="AT131" s="1146"/>
      <c r="AU131" s="237"/>
      <c r="AV131" s="237"/>
      <c r="AW131" s="237"/>
      <c r="AX131" s="1116" t="s">
        <v>466</v>
      </c>
      <c r="AY131" s="1067"/>
      <c r="AZ131" s="1067"/>
      <c r="BA131" s="1067"/>
      <c r="BB131" s="1067"/>
      <c r="BC131" s="1067"/>
      <c r="BD131" s="1067"/>
      <c r="BE131" s="1068"/>
      <c r="BF131" s="1117" t="s">
        <v>113</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467</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468</v>
      </c>
      <c r="W132" s="1127"/>
      <c r="X132" s="1127"/>
      <c r="Y132" s="1127"/>
      <c r="Z132" s="1128"/>
      <c r="AA132" s="1129">
        <v>7.402290646</v>
      </c>
      <c r="AB132" s="1130"/>
      <c r="AC132" s="1130"/>
      <c r="AD132" s="1130"/>
      <c r="AE132" s="1131"/>
      <c r="AF132" s="1132">
        <v>6.3125505510000002</v>
      </c>
      <c r="AG132" s="1130"/>
      <c r="AH132" s="1130"/>
      <c r="AI132" s="1130"/>
      <c r="AJ132" s="1131"/>
      <c r="AK132" s="1132">
        <v>6.4204184030000002</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469</v>
      </c>
      <c r="W133" s="1110"/>
      <c r="X133" s="1110"/>
      <c r="Y133" s="1110"/>
      <c r="Z133" s="1111"/>
      <c r="AA133" s="1112">
        <v>7.5</v>
      </c>
      <c r="AB133" s="1113"/>
      <c r="AC133" s="1113"/>
      <c r="AD133" s="1113"/>
      <c r="AE133" s="1114"/>
      <c r="AF133" s="1112">
        <v>7</v>
      </c>
      <c r="AG133" s="1113"/>
      <c r="AH133" s="1113"/>
      <c r="AI133" s="1113"/>
      <c r="AJ133" s="1114"/>
      <c r="AK133" s="1112">
        <v>6.7</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0" zoomScaleNormal="85" zoomScaleSheetLayoutView="8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470</v>
      </c>
      <c r="B5" s="248"/>
      <c r="C5" s="248"/>
      <c r="D5" s="248"/>
      <c r="E5" s="248"/>
      <c r="F5" s="248"/>
      <c r="G5" s="248"/>
      <c r="H5" s="248"/>
      <c r="I5" s="248"/>
      <c r="J5" s="248"/>
      <c r="K5" s="248"/>
      <c r="L5" s="248"/>
      <c r="M5" s="248"/>
      <c r="N5" s="248"/>
      <c r="O5" s="249"/>
    </row>
    <row r="6" spans="1:16">
      <c r="A6" s="250"/>
      <c r="B6" s="246"/>
      <c r="C6" s="246"/>
      <c r="D6" s="246"/>
      <c r="E6" s="246"/>
      <c r="F6" s="246"/>
      <c r="G6" s="251" t="s">
        <v>471</v>
      </c>
      <c r="H6" s="251"/>
      <c r="I6" s="251"/>
      <c r="J6" s="251"/>
      <c r="K6" s="246"/>
      <c r="L6" s="246"/>
      <c r="M6" s="246"/>
      <c r="N6" s="246"/>
    </row>
    <row r="7" spans="1:16">
      <c r="A7" s="250"/>
      <c r="B7" s="246"/>
      <c r="C7" s="246"/>
      <c r="D7" s="246"/>
      <c r="E7" s="246"/>
      <c r="F7" s="246"/>
      <c r="G7" s="253"/>
      <c r="H7" s="254"/>
      <c r="I7" s="254"/>
      <c r="J7" s="255"/>
      <c r="K7" s="1150" t="s">
        <v>472</v>
      </c>
      <c r="L7" s="256"/>
      <c r="M7" s="257" t="s">
        <v>473</v>
      </c>
      <c r="N7" s="258"/>
    </row>
    <row r="8" spans="1:16">
      <c r="A8" s="250"/>
      <c r="B8" s="246"/>
      <c r="C8" s="246"/>
      <c r="D8" s="246"/>
      <c r="E8" s="246"/>
      <c r="F8" s="246"/>
      <c r="G8" s="259"/>
      <c r="H8" s="260"/>
      <c r="I8" s="260"/>
      <c r="J8" s="261"/>
      <c r="K8" s="1151"/>
      <c r="L8" s="262" t="s">
        <v>474</v>
      </c>
      <c r="M8" s="263" t="s">
        <v>475</v>
      </c>
      <c r="N8" s="264" t="s">
        <v>476</v>
      </c>
    </row>
    <row r="9" spans="1:16">
      <c r="A9" s="250"/>
      <c r="B9" s="246"/>
      <c r="C9" s="246"/>
      <c r="D9" s="246"/>
      <c r="E9" s="246"/>
      <c r="F9" s="246"/>
      <c r="G9" s="1152" t="s">
        <v>477</v>
      </c>
      <c r="H9" s="1153"/>
      <c r="I9" s="1153"/>
      <c r="J9" s="1154"/>
      <c r="K9" s="265">
        <v>646964</v>
      </c>
      <c r="L9" s="266">
        <v>152263</v>
      </c>
      <c r="M9" s="267">
        <v>214828</v>
      </c>
      <c r="N9" s="268">
        <v>-29.1</v>
      </c>
    </row>
    <row r="10" spans="1:16">
      <c r="A10" s="250"/>
      <c r="B10" s="246"/>
      <c r="C10" s="246"/>
      <c r="D10" s="246"/>
      <c r="E10" s="246"/>
      <c r="F10" s="246"/>
      <c r="G10" s="1152" t="s">
        <v>478</v>
      </c>
      <c r="H10" s="1153"/>
      <c r="I10" s="1153"/>
      <c r="J10" s="1154"/>
      <c r="K10" s="269">
        <v>78448</v>
      </c>
      <c r="L10" s="270">
        <v>18463</v>
      </c>
      <c r="M10" s="271">
        <v>28178</v>
      </c>
      <c r="N10" s="272">
        <v>-34.5</v>
      </c>
    </row>
    <row r="11" spans="1:16" ht="13.5" customHeight="1">
      <c r="A11" s="250"/>
      <c r="B11" s="246"/>
      <c r="C11" s="246"/>
      <c r="D11" s="246"/>
      <c r="E11" s="246"/>
      <c r="F11" s="246"/>
      <c r="G11" s="1152" t="s">
        <v>479</v>
      </c>
      <c r="H11" s="1153"/>
      <c r="I11" s="1153"/>
      <c r="J11" s="1154"/>
      <c r="K11" s="269">
        <v>21398</v>
      </c>
      <c r="L11" s="270">
        <v>5036</v>
      </c>
      <c r="M11" s="271">
        <v>24639</v>
      </c>
      <c r="N11" s="272">
        <v>-79.599999999999994</v>
      </c>
    </row>
    <row r="12" spans="1:16" ht="13.5" customHeight="1">
      <c r="A12" s="250"/>
      <c r="B12" s="246"/>
      <c r="C12" s="246"/>
      <c r="D12" s="246"/>
      <c r="E12" s="246"/>
      <c r="F12" s="246"/>
      <c r="G12" s="1152" t="s">
        <v>480</v>
      </c>
      <c r="H12" s="1153"/>
      <c r="I12" s="1153"/>
      <c r="J12" s="1154"/>
      <c r="K12" s="269" t="s">
        <v>481</v>
      </c>
      <c r="L12" s="270" t="s">
        <v>481</v>
      </c>
      <c r="M12" s="271">
        <v>3805</v>
      </c>
      <c r="N12" s="272" t="s">
        <v>481</v>
      </c>
    </row>
    <row r="13" spans="1:16" ht="13.5" customHeight="1">
      <c r="A13" s="250"/>
      <c r="B13" s="246"/>
      <c r="C13" s="246"/>
      <c r="D13" s="246"/>
      <c r="E13" s="246"/>
      <c r="F13" s="246"/>
      <c r="G13" s="1152" t="s">
        <v>482</v>
      </c>
      <c r="H13" s="1153"/>
      <c r="I13" s="1153"/>
      <c r="J13" s="1154"/>
      <c r="K13" s="269" t="s">
        <v>481</v>
      </c>
      <c r="L13" s="270" t="s">
        <v>481</v>
      </c>
      <c r="M13" s="271" t="s">
        <v>481</v>
      </c>
      <c r="N13" s="272" t="s">
        <v>481</v>
      </c>
    </row>
    <row r="14" spans="1:16" ht="13.5" customHeight="1">
      <c r="A14" s="250"/>
      <c r="B14" s="246"/>
      <c r="C14" s="246"/>
      <c r="D14" s="246"/>
      <c r="E14" s="246"/>
      <c r="F14" s="246"/>
      <c r="G14" s="1152" t="s">
        <v>483</v>
      </c>
      <c r="H14" s="1153"/>
      <c r="I14" s="1153"/>
      <c r="J14" s="1154"/>
      <c r="K14" s="269" t="s">
        <v>481</v>
      </c>
      <c r="L14" s="270" t="s">
        <v>481</v>
      </c>
      <c r="M14" s="271">
        <v>8783</v>
      </c>
      <c r="N14" s="272" t="s">
        <v>481</v>
      </c>
    </row>
    <row r="15" spans="1:16" ht="13.5" customHeight="1">
      <c r="A15" s="250"/>
      <c r="B15" s="246"/>
      <c r="C15" s="246"/>
      <c r="D15" s="246"/>
      <c r="E15" s="246"/>
      <c r="F15" s="246"/>
      <c r="G15" s="1152" t="s">
        <v>484</v>
      </c>
      <c r="H15" s="1153"/>
      <c r="I15" s="1153"/>
      <c r="J15" s="1154"/>
      <c r="K15" s="269">
        <v>17343</v>
      </c>
      <c r="L15" s="270">
        <v>4082</v>
      </c>
      <c r="M15" s="271">
        <v>4830</v>
      </c>
      <c r="N15" s="272">
        <v>-15.5</v>
      </c>
    </row>
    <row r="16" spans="1:16">
      <c r="A16" s="250"/>
      <c r="B16" s="246"/>
      <c r="C16" s="246"/>
      <c r="D16" s="246"/>
      <c r="E16" s="246"/>
      <c r="F16" s="246"/>
      <c r="G16" s="1155" t="s">
        <v>485</v>
      </c>
      <c r="H16" s="1156"/>
      <c r="I16" s="1156"/>
      <c r="J16" s="1157"/>
      <c r="K16" s="270">
        <v>-87246</v>
      </c>
      <c r="L16" s="270">
        <v>-20533</v>
      </c>
      <c r="M16" s="271">
        <v>-21703</v>
      </c>
      <c r="N16" s="272">
        <v>-5.4</v>
      </c>
    </row>
    <row r="17" spans="1:16">
      <c r="A17" s="250"/>
      <c r="B17" s="246"/>
      <c r="C17" s="246"/>
      <c r="D17" s="246"/>
      <c r="E17" s="246"/>
      <c r="F17" s="246"/>
      <c r="G17" s="1155" t="s">
        <v>172</v>
      </c>
      <c r="H17" s="1156"/>
      <c r="I17" s="1156"/>
      <c r="J17" s="1157"/>
      <c r="K17" s="270">
        <v>676907</v>
      </c>
      <c r="L17" s="270">
        <v>159310</v>
      </c>
      <c r="M17" s="271">
        <v>263360</v>
      </c>
      <c r="N17" s="272">
        <v>-39.5</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486</v>
      </c>
      <c r="H19" s="246"/>
      <c r="I19" s="246"/>
      <c r="J19" s="246"/>
      <c r="K19" s="246"/>
      <c r="L19" s="246"/>
      <c r="M19" s="246"/>
      <c r="N19" s="246"/>
    </row>
    <row r="20" spans="1:16">
      <c r="A20" s="250"/>
      <c r="B20" s="246"/>
      <c r="C20" s="246"/>
      <c r="D20" s="246"/>
      <c r="E20" s="246"/>
      <c r="F20" s="246"/>
      <c r="G20" s="274"/>
      <c r="H20" s="275"/>
      <c r="I20" s="275"/>
      <c r="J20" s="276"/>
      <c r="K20" s="277" t="s">
        <v>487</v>
      </c>
      <c r="L20" s="278" t="s">
        <v>488</v>
      </c>
      <c r="M20" s="279" t="s">
        <v>489</v>
      </c>
      <c r="N20" s="280"/>
    </row>
    <row r="21" spans="1:16" s="286" customFormat="1">
      <c r="A21" s="281"/>
      <c r="B21" s="251"/>
      <c r="C21" s="251"/>
      <c r="D21" s="251"/>
      <c r="E21" s="251"/>
      <c r="F21" s="251"/>
      <c r="G21" s="1147" t="s">
        <v>490</v>
      </c>
      <c r="H21" s="1148"/>
      <c r="I21" s="1148"/>
      <c r="J21" s="1149"/>
      <c r="K21" s="282">
        <v>17.18</v>
      </c>
      <c r="L21" s="283">
        <v>24.72</v>
      </c>
      <c r="M21" s="284">
        <v>-7.54</v>
      </c>
      <c r="N21" s="251"/>
      <c r="O21" s="285"/>
      <c r="P21" s="281"/>
    </row>
    <row r="22" spans="1:16" s="286" customFormat="1">
      <c r="A22" s="281"/>
      <c r="B22" s="251"/>
      <c r="C22" s="251"/>
      <c r="D22" s="251"/>
      <c r="E22" s="251"/>
      <c r="F22" s="251"/>
      <c r="G22" s="1147" t="s">
        <v>491</v>
      </c>
      <c r="H22" s="1148"/>
      <c r="I22" s="1148"/>
      <c r="J22" s="1149"/>
      <c r="K22" s="287">
        <v>96.6</v>
      </c>
      <c r="L22" s="288">
        <v>94.2</v>
      </c>
      <c r="M22" s="289">
        <v>2.4</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492</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493</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494</v>
      </c>
      <c r="H29" s="251"/>
      <c r="I29" s="251"/>
      <c r="J29" s="251"/>
      <c r="K29" s="246"/>
      <c r="L29" s="246"/>
      <c r="M29" s="246"/>
      <c r="N29" s="246"/>
      <c r="O29" s="295"/>
    </row>
    <row r="30" spans="1:16">
      <c r="A30" s="250"/>
      <c r="B30" s="246"/>
      <c r="C30" s="246"/>
      <c r="D30" s="246"/>
      <c r="E30" s="246"/>
      <c r="F30" s="246"/>
      <c r="G30" s="253"/>
      <c r="H30" s="254"/>
      <c r="I30" s="254"/>
      <c r="J30" s="255"/>
      <c r="K30" s="1150" t="s">
        <v>472</v>
      </c>
      <c r="L30" s="256"/>
      <c r="M30" s="257" t="s">
        <v>473</v>
      </c>
      <c r="N30" s="258"/>
    </row>
    <row r="31" spans="1:16">
      <c r="A31" s="250"/>
      <c r="B31" s="246"/>
      <c r="C31" s="246"/>
      <c r="D31" s="246"/>
      <c r="E31" s="246"/>
      <c r="F31" s="246"/>
      <c r="G31" s="259"/>
      <c r="H31" s="260"/>
      <c r="I31" s="260"/>
      <c r="J31" s="261"/>
      <c r="K31" s="1151"/>
      <c r="L31" s="262" t="s">
        <v>474</v>
      </c>
      <c r="M31" s="263" t="s">
        <v>475</v>
      </c>
      <c r="N31" s="264" t="s">
        <v>476</v>
      </c>
    </row>
    <row r="32" spans="1:16" ht="27" customHeight="1">
      <c r="A32" s="250"/>
      <c r="B32" s="246"/>
      <c r="C32" s="246"/>
      <c r="D32" s="246"/>
      <c r="E32" s="246"/>
      <c r="F32" s="246"/>
      <c r="G32" s="1163" t="s">
        <v>495</v>
      </c>
      <c r="H32" s="1164"/>
      <c r="I32" s="1164"/>
      <c r="J32" s="1165"/>
      <c r="K32" s="296">
        <v>465588</v>
      </c>
      <c r="L32" s="296">
        <v>109576</v>
      </c>
      <c r="M32" s="297">
        <v>146462</v>
      </c>
      <c r="N32" s="298">
        <v>-25.2</v>
      </c>
    </row>
    <row r="33" spans="1:16" ht="13.5" customHeight="1">
      <c r="A33" s="250"/>
      <c r="B33" s="246"/>
      <c r="C33" s="246"/>
      <c r="D33" s="246"/>
      <c r="E33" s="246"/>
      <c r="F33" s="246"/>
      <c r="G33" s="1163" t="s">
        <v>496</v>
      </c>
      <c r="H33" s="1164"/>
      <c r="I33" s="1164"/>
      <c r="J33" s="1165"/>
      <c r="K33" s="296" t="s">
        <v>481</v>
      </c>
      <c r="L33" s="296" t="s">
        <v>481</v>
      </c>
      <c r="M33" s="297">
        <v>66</v>
      </c>
      <c r="N33" s="298" t="s">
        <v>481</v>
      </c>
    </row>
    <row r="34" spans="1:16" ht="27" customHeight="1">
      <c r="A34" s="250"/>
      <c r="B34" s="246"/>
      <c r="C34" s="246"/>
      <c r="D34" s="246"/>
      <c r="E34" s="246"/>
      <c r="F34" s="246"/>
      <c r="G34" s="1163" t="s">
        <v>497</v>
      </c>
      <c r="H34" s="1164"/>
      <c r="I34" s="1164"/>
      <c r="J34" s="1165"/>
      <c r="K34" s="296" t="s">
        <v>481</v>
      </c>
      <c r="L34" s="296" t="s">
        <v>481</v>
      </c>
      <c r="M34" s="297">
        <v>56</v>
      </c>
      <c r="N34" s="298" t="s">
        <v>481</v>
      </c>
    </row>
    <row r="35" spans="1:16" ht="27" customHeight="1">
      <c r="A35" s="250"/>
      <c r="B35" s="246"/>
      <c r="C35" s="246"/>
      <c r="D35" s="246"/>
      <c r="E35" s="246"/>
      <c r="F35" s="246"/>
      <c r="G35" s="1163" t="s">
        <v>498</v>
      </c>
      <c r="H35" s="1164"/>
      <c r="I35" s="1164"/>
      <c r="J35" s="1165"/>
      <c r="K35" s="296">
        <v>13681</v>
      </c>
      <c r="L35" s="296">
        <v>3220</v>
      </c>
      <c r="M35" s="297">
        <v>28990</v>
      </c>
      <c r="N35" s="298">
        <v>-88.9</v>
      </c>
    </row>
    <row r="36" spans="1:16" ht="27" customHeight="1">
      <c r="A36" s="250"/>
      <c r="B36" s="246"/>
      <c r="C36" s="246"/>
      <c r="D36" s="246"/>
      <c r="E36" s="246"/>
      <c r="F36" s="246"/>
      <c r="G36" s="1163" t="s">
        <v>499</v>
      </c>
      <c r="H36" s="1164"/>
      <c r="I36" s="1164"/>
      <c r="J36" s="1165"/>
      <c r="K36" s="296">
        <v>825</v>
      </c>
      <c r="L36" s="296">
        <v>194</v>
      </c>
      <c r="M36" s="297">
        <v>3973</v>
      </c>
      <c r="N36" s="298">
        <v>-95.1</v>
      </c>
    </row>
    <row r="37" spans="1:16" ht="13.5" customHeight="1">
      <c r="A37" s="250"/>
      <c r="B37" s="246"/>
      <c r="C37" s="246"/>
      <c r="D37" s="246"/>
      <c r="E37" s="246"/>
      <c r="F37" s="246"/>
      <c r="G37" s="1163" t="s">
        <v>500</v>
      </c>
      <c r="H37" s="1164"/>
      <c r="I37" s="1164"/>
      <c r="J37" s="1165"/>
      <c r="K37" s="296" t="s">
        <v>481</v>
      </c>
      <c r="L37" s="296" t="s">
        <v>481</v>
      </c>
      <c r="M37" s="297">
        <v>2172</v>
      </c>
      <c r="N37" s="298" t="s">
        <v>481</v>
      </c>
    </row>
    <row r="38" spans="1:16" ht="27" customHeight="1">
      <c r="A38" s="250"/>
      <c r="B38" s="246"/>
      <c r="C38" s="246"/>
      <c r="D38" s="246"/>
      <c r="E38" s="246"/>
      <c r="F38" s="246"/>
      <c r="G38" s="1166" t="s">
        <v>501</v>
      </c>
      <c r="H38" s="1167"/>
      <c r="I38" s="1167"/>
      <c r="J38" s="1168"/>
      <c r="K38" s="299" t="s">
        <v>481</v>
      </c>
      <c r="L38" s="299" t="s">
        <v>481</v>
      </c>
      <c r="M38" s="300">
        <v>44</v>
      </c>
      <c r="N38" s="301" t="s">
        <v>481</v>
      </c>
      <c r="O38" s="295"/>
    </row>
    <row r="39" spans="1:16">
      <c r="A39" s="250"/>
      <c r="B39" s="246"/>
      <c r="C39" s="246"/>
      <c r="D39" s="246"/>
      <c r="E39" s="246"/>
      <c r="F39" s="246"/>
      <c r="G39" s="1166" t="s">
        <v>502</v>
      </c>
      <c r="H39" s="1167"/>
      <c r="I39" s="1167"/>
      <c r="J39" s="1168"/>
      <c r="K39" s="302">
        <v>-16887</v>
      </c>
      <c r="L39" s="302">
        <v>-3974</v>
      </c>
      <c r="M39" s="303">
        <v>-6849</v>
      </c>
      <c r="N39" s="304">
        <v>-42</v>
      </c>
      <c r="O39" s="295"/>
    </row>
    <row r="40" spans="1:16" ht="27" customHeight="1">
      <c r="A40" s="250"/>
      <c r="B40" s="246"/>
      <c r="C40" s="246"/>
      <c r="D40" s="246"/>
      <c r="E40" s="246"/>
      <c r="F40" s="246"/>
      <c r="G40" s="1163" t="s">
        <v>503</v>
      </c>
      <c r="H40" s="1164"/>
      <c r="I40" s="1164"/>
      <c r="J40" s="1165"/>
      <c r="K40" s="302">
        <v>-328462</v>
      </c>
      <c r="L40" s="302">
        <v>-77303</v>
      </c>
      <c r="M40" s="303">
        <v>-133024</v>
      </c>
      <c r="N40" s="304">
        <v>-41.9</v>
      </c>
      <c r="O40" s="295"/>
    </row>
    <row r="41" spans="1:16">
      <c r="A41" s="250"/>
      <c r="B41" s="246"/>
      <c r="C41" s="246"/>
      <c r="D41" s="246"/>
      <c r="E41" s="246"/>
      <c r="F41" s="246"/>
      <c r="G41" s="1169" t="s">
        <v>283</v>
      </c>
      <c r="H41" s="1170"/>
      <c r="I41" s="1170"/>
      <c r="J41" s="1171"/>
      <c r="K41" s="296">
        <v>134745</v>
      </c>
      <c r="L41" s="302">
        <v>31712</v>
      </c>
      <c r="M41" s="303">
        <v>41890</v>
      </c>
      <c r="N41" s="304">
        <v>-24.3</v>
      </c>
      <c r="O41" s="295"/>
    </row>
    <row r="42" spans="1:16">
      <c r="A42" s="250"/>
      <c r="B42" s="246"/>
      <c r="C42" s="246"/>
      <c r="D42" s="246"/>
      <c r="E42" s="246"/>
      <c r="F42" s="246"/>
      <c r="G42" s="305" t="s">
        <v>504</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505</v>
      </c>
      <c r="B47" s="246"/>
      <c r="C47" s="246"/>
      <c r="D47" s="246"/>
      <c r="E47" s="246"/>
      <c r="F47" s="246"/>
      <c r="G47" s="246"/>
      <c r="H47" s="246"/>
      <c r="I47" s="246"/>
      <c r="J47" s="246"/>
      <c r="K47" s="246"/>
      <c r="L47" s="246"/>
      <c r="M47" s="246"/>
      <c r="N47" s="246"/>
    </row>
    <row r="48" spans="1:16">
      <c r="A48" s="250"/>
      <c r="B48" s="246"/>
      <c r="C48" s="246"/>
      <c r="D48" s="246"/>
      <c r="E48" s="246"/>
      <c r="F48" s="246"/>
      <c r="G48" s="310" t="s">
        <v>506</v>
      </c>
      <c r="H48" s="310"/>
      <c r="I48" s="310"/>
      <c r="J48" s="310"/>
      <c r="K48" s="310"/>
      <c r="L48" s="310"/>
      <c r="M48" s="311"/>
      <c r="N48" s="310"/>
    </row>
    <row r="49" spans="1:14" ht="13.5" customHeight="1">
      <c r="A49" s="250"/>
      <c r="B49" s="246"/>
      <c r="C49" s="246"/>
      <c r="D49" s="246"/>
      <c r="E49" s="246"/>
      <c r="F49" s="246"/>
      <c r="G49" s="312"/>
      <c r="H49" s="313"/>
      <c r="I49" s="1158" t="s">
        <v>472</v>
      </c>
      <c r="J49" s="1160" t="s">
        <v>507</v>
      </c>
      <c r="K49" s="1161"/>
      <c r="L49" s="1161"/>
      <c r="M49" s="1161"/>
      <c r="N49" s="1162"/>
    </row>
    <row r="50" spans="1:14">
      <c r="A50" s="250"/>
      <c r="B50" s="246"/>
      <c r="C50" s="246"/>
      <c r="D50" s="246"/>
      <c r="E50" s="246"/>
      <c r="F50" s="246"/>
      <c r="G50" s="314"/>
      <c r="H50" s="315"/>
      <c r="I50" s="1159"/>
      <c r="J50" s="316" t="s">
        <v>508</v>
      </c>
      <c r="K50" s="317" t="s">
        <v>509</v>
      </c>
      <c r="L50" s="318" t="s">
        <v>510</v>
      </c>
      <c r="M50" s="319" t="s">
        <v>511</v>
      </c>
      <c r="N50" s="320" t="s">
        <v>512</v>
      </c>
    </row>
    <row r="51" spans="1:14">
      <c r="A51" s="250"/>
      <c r="B51" s="246"/>
      <c r="C51" s="246"/>
      <c r="D51" s="246"/>
      <c r="E51" s="246"/>
      <c r="F51" s="246"/>
      <c r="G51" s="312" t="s">
        <v>513</v>
      </c>
      <c r="H51" s="313"/>
      <c r="I51" s="321">
        <v>558061</v>
      </c>
      <c r="J51" s="322">
        <v>118964</v>
      </c>
      <c r="K51" s="323">
        <v>116.4</v>
      </c>
      <c r="L51" s="324">
        <v>185018</v>
      </c>
      <c r="M51" s="325">
        <v>-9.1</v>
      </c>
      <c r="N51" s="326">
        <v>125.5</v>
      </c>
    </row>
    <row r="52" spans="1:14">
      <c r="A52" s="250"/>
      <c r="B52" s="246"/>
      <c r="C52" s="246"/>
      <c r="D52" s="246"/>
      <c r="E52" s="246"/>
      <c r="F52" s="246"/>
      <c r="G52" s="327"/>
      <c r="H52" s="328" t="s">
        <v>514</v>
      </c>
      <c r="I52" s="329">
        <v>323154</v>
      </c>
      <c r="J52" s="330">
        <v>68888</v>
      </c>
      <c r="K52" s="331">
        <v>36.4</v>
      </c>
      <c r="L52" s="332">
        <v>95064</v>
      </c>
      <c r="M52" s="333">
        <v>-21.5</v>
      </c>
      <c r="N52" s="334">
        <v>57.9</v>
      </c>
    </row>
    <row r="53" spans="1:14">
      <c r="A53" s="250"/>
      <c r="B53" s="246"/>
      <c r="C53" s="246"/>
      <c r="D53" s="246"/>
      <c r="E53" s="246"/>
      <c r="F53" s="246"/>
      <c r="G53" s="312" t="s">
        <v>515</v>
      </c>
      <c r="H53" s="313"/>
      <c r="I53" s="321">
        <v>503574</v>
      </c>
      <c r="J53" s="322">
        <v>108810</v>
      </c>
      <c r="K53" s="323">
        <v>-8.5</v>
      </c>
      <c r="L53" s="324">
        <v>238802</v>
      </c>
      <c r="M53" s="325">
        <v>29.1</v>
      </c>
      <c r="N53" s="326">
        <v>-37.6</v>
      </c>
    </row>
    <row r="54" spans="1:14">
      <c r="A54" s="250"/>
      <c r="B54" s="246"/>
      <c r="C54" s="246"/>
      <c r="D54" s="246"/>
      <c r="E54" s="246"/>
      <c r="F54" s="246"/>
      <c r="G54" s="327"/>
      <c r="H54" s="328" t="s">
        <v>514</v>
      </c>
      <c r="I54" s="329">
        <v>438062</v>
      </c>
      <c r="J54" s="330">
        <v>94655</v>
      </c>
      <c r="K54" s="331">
        <v>37.4</v>
      </c>
      <c r="L54" s="332">
        <v>128562</v>
      </c>
      <c r="M54" s="333">
        <v>35.200000000000003</v>
      </c>
      <c r="N54" s="334">
        <v>2.2000000000000002</v>
      </c>
    </row>
    <row r="55" spans="1:14">
      <c r="A55" s="250"/>
      <c r="B55" s="246"/>
      <c r="C55" s="246"/>
      <c r="D55" s="246"/>
      <c r="E55" s="246"/>
      <c r="F55" s="246"/>
      <c r="G55" s="312" t="s">
        <v>516</v>
      </c>
      <c r="H55" s="313"/>
      <c r="I55" s="321">
        <v>756508</v>
      </c>
      <c r="J55" s="322">
        <v>169052</v>
      </c>
      <c r="K55" s="323">
        <v>55.4</v>
      </c>
      <c r="L55" s="324">
        <v>288550</v>
      </c>
      <c r="M55" s="325">
        <v>20.8</v>
      </c>
      <c r="N55" s="326">
        <v>34.6</v>
      </c>
    </row>
    <row r="56" spans="1:14">
      <c r="A56" s="250"/>
      <c r="B56" s="246"/>
      <c r="C56" s="246"/>
      <c r="D56" s="246"/>
      <c r="E56" s="246"/>
      <c r="F56" s="246"/>
      <c r="G56" s="327"/>
      <c r="H56" s="328" t="s">
        <v>514</v>
      </c>
      <c r="I56" s="329">
        <v>682725</v>
      </c>
      <c r="J56" s="330">
        <v>152564</v>
      </c>
      <c r="K56" s="331">
        <v>61.2</v>
      </c>
      <c r="L56" s="332">
        <v>141525</v>
      </c>
      <c r="M56" s="333">
        <v>10.1</v>
      </c>
      <c r="N56" s="334">
        <v>51.1</v>
      </c>
    </row>
    <row r="57" spans="1:14">
      <c r="A57" s="250"/>
      <c r="B57" s="246"/>
      <c r="C57" s="246"/>
      <c r="D57" s="246"/>
      <c r="E57" s="246"/>
      <c r="F57" s="246"/>
      <c r="G57" s="312" t="s">
        <v>517</v>
      </c>
      <c r="H57" s="313"/>
      <c r="I57" s="321">
        <v>979291</v>
      </c>
      <c r="J57" s="322">
        <v>225539</v>
      </c>
      <c r="K57" s="323">
        <v>33.4</v>
      </c>
      <c r="L57" s="324">
        <v>287914</v>
      </c>
      <c r="M57" s="325">
        <v>-0.2</v>
      </c>
      <c r="N57" s="326">
        <v>33.6</v>
      </c>
    </row>
    <row r="58" spans="1:14">
      <c r="A58" s="250"/>
      <c r="B58" s="246"/>
      <c r="C58" s="246"/>
      <c r="D58" s="246"/>
      <c r="E58" s="246"/>
      <c r="F58" s="246"/>
      <c r="G58" s="327"/>
      <c r="H58" s="328" t="s">
        <v>514</v>
      </c>
      <c r="I58" s="329">
        <v>799996</v>
      </c>
      <c r="J58" s="330">
        <v>184246</v>
      </c>
      <c r="K58" s="331">
        <v>20.8</v>
      </c>
      <c r="L58" s="332">
        <v>146531</v>
      </c>
      <c r="M58" s="333">
        <v>3.5</v>
      </c>
      <c r="N58" s="334">
        <v>17.3</v>
      </c>
    </row>
    <row r="59" spans="1:14">
      <c r="A59" s="250"/>
      <c r="B59" s="246"/>
      <c r="C59" s="246"/>
      <c r="D59" s="246"/>
      <c r="E59" s="246"/>
      <c r="F59" s="246"/>
      <c r="G59" s="312" t="s">
        <v>518</v>
      </c>
      <c r="H59" s="313"/>
      <c r="I59" s="321">
        <v>1091463</v>
      </c>
      <c r="J59" s="322">
        <v>256875</v>
      </c>
      <c r="K59" s="323">
        <v>13.9</v>
      </c>
      <c r="L59" s="324">
        <v>310300</v>
      </c>
      <c r="M59" s="325">
        <v>7.8</v>
      </c>
      <c r="N59" s="326">
        <v>6.1</v>
      </c>
    </row>
    <row r="60" spans="1:14">
      <c r="A60" s="250"/>
      <c r="B60" s="246"/>
      <c r="C60" s="246"/>
      <c r="D60" s="246"/>
      <c r="E60" s="246"/>
      <c r="F60" s="246"/>
      <c r="G60" s="327"/>
      <c r="H60" s="328" t="s">
        <v>514</v>
      </c>
      <c r="I60" s="335">
        <v>345067</v>
      </c>
      <c r="J60" s="330">
        <v>81211</v>
      </c>
      <c r="K60" s="331">
        <v>-55.9</v>
      </c>
      <c r="L60" s="332">
        <v>157576</v>
      </c>
      <c r="M60" s="333">
        <v>7.5</v>
      </c>
      <c r="N60" s="334">
        <v>-63.4</v>
      </c>
    </row>
    <row r="61" spans="1:14">
      <c r="A61" s="250"/>
      <c r="B61" s="246"/>
      <c r="C61" s="246"/>
      <c r="D61" s="246"/>
      <c r="E61" s="246"/>
      <c r="F61" s="246"/>
      <c r="G61" s="312" t="s">
        <v>519</v>
      </c>
      <c r="H61" s="336"/>
      <c r="I61" s="337">
        <v>777779</v>
      </c>
      <c r="J61" s="338">
        <v>175848</v>
      </c>
      <c r="K61" s="339">
        <v>42.1</v>
      </c>
      <c r="L61" s="340">
        <v>262117</v>
      </c>
      <c r="M61" s="341">
        <v>9.6999999999999993</v>
      </c>
      <c r="N61" s="326">
        <v>32.4</v>
      </c>
    </row>
    <row r="62" spans="1:14">
      <c r="A62" s="250"/>
      <c r="B62" s="246"/>
      <c r="C62" s="246"/>
      <c r="D62" s="246"/>
      <c r="E62" s="246"/>
      <c r="F62" s="246"/>
      <c r="G62" s="327"/>
      <c r="H62" s="328" t="s">
        <v>514</v>
      </c>
      <c r="I62" s="329">
        <v>517801</v>
      </c>
      <c r="J62" s="330">
        <v>116313</v>
      </c>
      <c r="K62" s="331">
        <v>20</v>
      </c>
      <c r="L62" s="332">
        <v>133852</v>
      </c>
      <c r="M62" s="333">
        <v>7</v>
      </c>
      <c r="N62" s="334">
        <v>13</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72" t="s">
        <v>3</v>
      </c>
      <c r="D47" s="1172"/>
      <c r="E47" s="1173"/>
      <c r="F47" s="11">
        <v>76.45</v>
      </c>
      <c r="G47" s="12">
        <v>75.5</v>
      </c>
      <c r="H47" s="12">
        <v>76.73</v>
      </c>
      <c r="I47" s="12">
        <v>73.02</v>
      </c>
      <c r="J47" s="13">
        <v>68.67</v>
      </c>
    </row>
    <row r="48" spans="2:10" ht="57.75" customHeight="1">
      <c r="B48" s="14"/>
      <c r="C48" s="1174" t="s">
        <v>4</v>
      </c>
      <c r="D48" s="1174"/>
      <c r="E48" s="1175"/>
      <c r="F48" s="15">
        <v>5.03</v>
      </c>
      <c r="G48" s="16">
        <v>5.58</v>
      </c>
      <c r="H48" s="16">
        <v>5.37</v>
      </c>
      <c r="I48" s="16">
        <v>4.37</v>
      </c>
      <c r="J48" s="17">
        <v>2.41</v>
      </c>
    </row>
    <row r="49" spans="2:10" ht="57.75" customHeight="1" thickBot="1">
      <c r="B49" s="18"/>
      <c r="C49" s="1176" t="s">
        <v>5</v>
      </c>
      <c r="D49" s="1176"/>
      <c r="E49" s="1177"/>
      <c r="F49" s="19">
        <v>0.7</v>
      </c>
      <c r="G49" s="20">
        <v>0.61</v>
      </c>
      <c r="H49" s="20" t="s">
        <v>526</v>
      </c>
      <c r="I49" s="20" t="s">
        <v>527</v>
      </c>
      <c r="J49" s="21" t="s">
        <v>528</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H30023</cp:lastModifiedBy>
  <cp:lastPrinted>2018-02-25T23:49:15Z</cp:lastPrinted>
  <dcterms:created xsi:type="dcterms:W3CDTF">2018-01-24T05:48:08Z</dcterms:created>
  <dcterms:modified xsi:type="dcterms:W3CDTF">2018-11-22T05:38:09Z</dcterms:modified>
  <cp:category/>
</cp:coreProperties>
</file>