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8.xml" ContentType="application/vnd.openxmlformats-officedocument.drawingml.chart+xml"/>
  <Override PartName="/xl/theme/themeOverride3.xml" ContentType="application/vnd.openxmlformats-officedocument.themeOverride+xml"/>
  <Override PartName="/xl/charts/chart9.xml" ContentType="application/vnd.openxmlformats-officedocument.drawingml.chart+xml"/>
  <Override PartName="/xl/theme/themeOverride4.xml" ContentType="application/vnd.openxmlformats-officedocument.themeOverride+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state="hidden" r:id="rId13"/>
    <sheet name="施設類型別ストック情報分析表①" sheetId="18" state="hidden" r:id="rId14"/>
    <sheet name="施設類型別ストック情報分析表②" sheetId="19" state="hidden" r:id="rId15"/>
    <sheet name="公会計指標分析・財政指標組合せ分析表 (2)" sheetId="20" r:id="rId16"/>
    <sheet name="施設類型別ストック情報分析表① (2)" sheetId="21" r:id="rId17"/>
    <sheet name="施設類型別ストック情報分析表② (2)" sheetId="22" r:id="rId18"/>
    <sheet name="データシート" sheetId="8" state="hidden" r:id="rId19"/>
  </sheets>
  <calcPr calcId="14562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AM35" i="9"/>
  <c r="BW34" i="9"/>
  <c r="BW35" i="9" s="1"/>
  <c r="BW36" i="9" s="1"/>
  <c r="BW37" i="9" s="1"/>
  <c r="BW38" i="9" s="1"/>
  <c r="BW39" i="9" s="1"/>
  <c r="BW40" i="9" s="1"/>
  <c r="BW41" i="9" s="1"/>
  <c r="BW42" i="9" s="1"/>
  <c r="BW43" i="9" s="1"/>
  <c r="C34" i="9"/>
  <c r="CO34" i="9" l="1"/>
  <c r="CO35"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alcChain>
</file>

<file path=xl/sharedStrings.xml><?xml version="1.0" encoding="utf-8"?>
<sst xmlns="http://schemas.openxmlformats.org/spreadsheetml/2006/main" count="1147" uniqueCount="565">
  <si>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</si>
  <si>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</si>
  <si>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</si>
  <si>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</si>
  <si>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</si>
  <si>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</si>
  <si>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</si>
  <si>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</si>
  <si>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</si>
  <si>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</si>
  <si>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</si>
  <si>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</si>
  <si>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</si>
  <si>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</si>
  <si>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</si>
  <si>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</si>
  <si>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</si>
  <si>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</si>
  <si>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</si>
  <si>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</si>
  <si>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</si>
  <si>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</si>
  <si>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</si>
  <si>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</si>
  <si>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</si>
  <si>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</si>
  <si>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</si>
  <si>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</si>
  <si>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</si>
  <si>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</si>
  <si>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</si>
  <si>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</si>
  <si>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</si>
  <si>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</si>
  <si>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</si>
  <si>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</si>
  <si>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</si>
  <si>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</si>
  <si>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</si>
  <si>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</si>
  <si>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</si>
  <si>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</si>
  <si>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</si>
  <si>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</si>
  <si>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</si>
  <si>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</si>
  <si>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</si>
  <si>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</si>
  <si>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</si>
  <si>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</si>
  <si>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</si>
  <si>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</si>
  <si>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</si>
  <si>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</si>
  <si>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</si>
  <si>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</si>
  <si>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</si>
  <si>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</si>
  <si>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</si>
  <si>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</si>
  <si>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</si>
  <si>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</si>
  <si>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</si>
  <si>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</si>
  <si>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</si>
  <si>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</si>
  <si>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</si>
  <si>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</si>
  <si>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</si>
  <si>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</si>
  <si>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</si>
  <si>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</si>
  <si>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</si>
  <si>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</si>
  <si>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</si>
  <si>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</si>
  <si>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</si>
  <si>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</si>
  <si>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</si>
  <si>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</si>
  <si>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</si>
  <si>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</si>
  <si>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岩出市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</si>
  <si>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</si>
  <si>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</si>
  <si>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</si>
  <si>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</si>
  <si>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</si>
  <si>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</si>
  <si>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</si>
  <si>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</si>
  <si>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</si>
  <si>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</si>
  <si>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</si>
  <si>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</si>
  <si>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</si>
  <si>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</si>
  <si>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</si>
  <si>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</si>
  <si>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</si>
  <si>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</si>
  <si>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</si>
  <si>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</si>
  <si>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</si>
  <si>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</si>
  <si>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</si>
  <si>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</si>
  <si>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</si>
  <si>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</si>
  <si>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</si>
  <si>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</si>
  <si>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</si>
  <si>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</si>
  <si>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</si>
  <si>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</si>
  <si>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</si>
  <si>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</si>
  <si>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</si>
  <si>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</si>
  <si>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</si>
  <si>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</si>
  <si>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</si>
  <si>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</si>
  <si>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</si>
  <si>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</si>
  <si>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</si>
  <si>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</si>
  <si>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</si>
  <si>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</si>
  <si>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</si>
  <si>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</si>
  <si>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</si>
  <si>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</si>
  <si>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</si>
  <si>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</si>
  <si>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</si>
  <si>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</si>
  <si>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</si>
  <si>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</si>
  <si>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</si>
  <si>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</si>
  <si>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</si>
  <si>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</si>
  <si>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</si>
  <si>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</si>
  <si>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</si>
  <si>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</si>
  <si>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</si>
  <si>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</si>
  <si>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</si>
  <si>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</si>
  <si>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</si>
  <si>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</si>
  <si>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</si>
  <si>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</si>
  <si>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</si>
  <si>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</si>
  <si>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</si>
  <si>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</si>
  <si>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</si>
  <si>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</si>
  <si>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</si>
  <si>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</si>
  <si>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</si>
  <si>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</si>
  <si>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</si>
  <si>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</si>
  <si>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</si>
  <si>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</si>
  <si>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</si>
  <si>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</si>
  <si>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</si>
  <si>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</si>
  <si>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</si>
  <si>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</si>
  <si>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</si>
  <si>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</si>
  <si>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</si>
  <si>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</si>
  <si>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</si>
  <si>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</si>
  <si>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</si>
  <si>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</si>
  <si>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</si>
  <si>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</si>
  <si>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</si>
  <si>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</si>
  <si>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</si>
  <si>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</si>
  <si>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</si>
  <si>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</si>
  <si>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</si>
  <si>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</si>
  <si>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</si>
  <si>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</si>
  <si>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</si>
  <si>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</si>
  <si>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</si>
  <si>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和歌山県岩出市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</si>
  <si>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</si>
  <si>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</si>
  <si>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</si>
  <si>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</si>
  <si>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</si>
  <si>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</si>
  <si>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</si>
  <si>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</si>
  <si>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</si>
  <si>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</si>
  <si>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</si>
  <si>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</si>
  <si>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</si>
  <si>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</si>
  <si>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</si>
  <si>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</si>
  <si>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</si>
  <si>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</si>
  <si>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</si>
  <si>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</si>
  <si>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</si>
  <si>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</si>
  <si>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</si>
  <si>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</si>
  <si>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</si>
  <si>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</si>
  <si>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</si>
  <si>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</si>
  <si>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</si>
  <si>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</si>
  <si>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</si>
  <si>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</si>
  <si>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</si>
  <si>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</si>
  <si>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</si>
  <si>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</si>
  <si>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</si>
  <si>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</si>
  <si>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</si>
  <si>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</si>
  <si>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</si>
  <si>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</si>
  <si>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</si>
  <si>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</si>
  <si>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</si>
  <si>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</si>
  <si>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</si>
  <si>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</si>
  <si>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</si>
  <si>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</si>
  <si>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</si>
  <si>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</si>
  <si>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</si>
  <si>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</si>
  <si>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</si>
  <si>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</si>
  <si>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</si>
  <si>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</si>
  <si>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</si>
  <si>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</si>
  <si>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</si>
  <si>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</si>
  <si>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</si>
  <si>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</si>
  <si>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</si>
  <si>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</si>
  <si>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</si>
  <si>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</si>
  <si>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</si>
  <si>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</si>
  <si>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</si>
  <si>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</si>
  <si>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</si>
  <si>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</si>
  <si>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</si>
  <si>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</si>
  <si>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</si>
  <si>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</si>
  <si>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</si>
  <si>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</si>
  <si>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</si>
  <si>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</si>
  <si>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</si>
  <si>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</si>
  <si>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</si>
  <si>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</si>
  <si>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</si>
  <si>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</si>
  <si>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</si>
  <si>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</si>
  <si>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</si>
  <si>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</si>
  <si>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</si>
  <si>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</si>
  <si>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</si>
  <si>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</si>
  <si>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</si>
  <si>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</si>
  <si>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</si>
  <si>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</si>
  <si>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</si>
  <si>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</si>
  <si>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</si>
  <si>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</si>
  <si>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</si>
  <si>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</si>
  <si>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</si>
  <si>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</si>
  <si>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</si>
  <si>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</si>
  <si>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</si>
  <si>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</si>
  <si>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</si>
  <si>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</si>
  <si>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</si>
  <si>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</si>
  <si>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</si>
  <si>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</si>
  <si>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</si>
  <si>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</si>
  <si>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</si>
  <si>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</si>
  <si>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</si>
  <si>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</si>
  <si>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</si>
  <si>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</si>
  <si>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</si>
  <si>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</si>
  <si>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</si>
  <si>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</si>
  <si>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</si>
  <si>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</si>
  <si>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</si>
  <si>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</si>
  <si>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</si>
  <si>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</si>
  <si>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</si>
  <si>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</si>
  <si>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</si>
  <si>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</si>
  <si>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</si>
  <si>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</si>
  <si>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</si>
  <si>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</si>
  <si>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</si>
  <si>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</si>
  <si>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</si>
  <si>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</si>
  <si>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和歌山県岩出市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</si>
  <si>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</si>
  <si>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</si>
  <si>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</si>
  <si>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</si>
  <si>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</si>
  <si>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</si>
  <si>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</si>
  <si>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</si>
  <si>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</si>
  <si>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</si>
  <si>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</si>
  <si>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</si>
  <si>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</si>
  <si>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</si>
  <si>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</si>
  <si>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</si>
  <si>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</si>
  <si>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</si>
  <si>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</si>
  <si>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</si>
  <si>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</si>
  <si>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</si>
  <si>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</si>
  <si>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</si>
  <si>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</si>
  <si>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</si>
  <si>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</si>
  <si>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</si>
  <si>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</si>
  <si>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</si>
  <si>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</si>
  <si>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</si>
  <si>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</si>
  <si>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</si>
  <si>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</si>
  <si>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</si>
  <si>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</si>
  <si>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</si>
  <si>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</si>
  <si>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</si>
  <si>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</si>
  <si>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</si>
  <si>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</si>
  <si>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</si>
  <si>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</si>
  <si>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</si>
  <si>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</si>
  <si>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</si>
  <si>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</si>
  <si>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</si>
  <si>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</si>
  <si>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</si>
  <si>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</si>
  <si>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</si>
  <si>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</si>
  <si>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</si>
  <si>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</si>
  <si>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</si>
  <si>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</si>
  <si>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</si>
  <si>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</si>
  <si>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</si>
  <si>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</si>
  <si>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</si>
  <si>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</si>
  <si>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</si>
  <si>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</si>
  <si>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</si>
  <si>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</si>
  <si>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</si>
  <si>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</si>
  <si>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</si>
  <si>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</si>
  <si>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</si>
  <si>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</si>
  <si>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</si>
  <si>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</si>
  <si>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</si>
  <si>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</si>
  <si>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</si>
  <si>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</si>
  <si>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</si>
  <si>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</si>
  <si>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</si>
  <si>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</si>
  <si>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</si>
  <si>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</si>
  <si>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</si>
  <si>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</si>
  <si>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</si>
  <si>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</si>
  <si>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</si>
  <si>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</si>
  <si>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</si>
  <si>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</si>
  <si>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</si>
  <si>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</si>
  <si>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</si>
  <si>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</si>
  <si>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</si>
  <si>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</si>
  <si>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</si>
  <si>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</si>
  <si>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</si>
  <si>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</si>
  <si>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</si>
  <si>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</si>
  <si>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</si>
  <si>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</si>
  <si>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</si>
  <si>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</si>
  <si>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</si>
  <si>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</si>
  <si>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</si>
  <si>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</si>
  <si>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</si>
  <si>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</si>
  <si>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</si>
  <si>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</si>
  <si>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</si>
  <si>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</si>
  <si>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</si>
  <si>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</si>
  <si>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</si>
  <si>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</si>
  <si>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</si>
  <si>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</si>
  <si>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</si>
  <si>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</si>
  <si>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</si>
  <si>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</si>
  <si>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</si>
  <si>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</si>
  <si>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</si>
  <si>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</si>
  <si>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</si>
  <si>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</si>
  <si>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</si>
  <si>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</si>
  <si>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</si>
  <si>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</si>
  <si>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</si>
  <si>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</si>
  <si>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</si>
  <si>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</si>
  <si>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</si>
  <si>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</si>
  <si>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</si>
  <si>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</si>
  <si>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</si>
  <si>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</si>
  <si>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</si>
  <si>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</si>
  <si>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</si>
  <si>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</si>
  <si>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</si>
  <si>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</si>
  <si>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</si>
  <si>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</si>
  <si>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</si>
  <si>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</si>
  <si>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</si>
  <si>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</si>
  <si>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</si>
  <si>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</si>
  <si>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</si>
  <si>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</si>
  <si>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</si>
  <si>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</si>
  <si>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</si>
  <si>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</si>
  <si>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</si>
  <si>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</si>
  <si>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</si>
  <si>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</si>
  <si>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</si>
  <si>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</si>
  <si>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</si>
  <si>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介護保険特別会計</t>
  </si>
  <si>
    <t>国民健康保険特別会計</t>
  </si>
  <si>
    <t>下水道事業特別会計</t>
  </si>
  <si>
    <t>後期高齢者医療特別会計</t>
  </si>
  <si>
    <t>墓園事業特別会計</t>
  </si>
  <si>
    <t>その他会計（赤字）</t>
  </si>
  <si>
    <t>その他会計（黒字）</t>
  </si>
  <si>
    <t>公立那賀病院経営事務組合</t>
    <rPh sb="0" eb="2">
      <t>コウリツ</t>
    </rPh>
    <rPh sb="2" eb="4">
      <t>ナガ</t>
    </rPh>
    <rPh sb="4" eb="6">
      <t>ビョウイン</t>
    </rPh>
    <rPh sb="6" eb="8">
      <t>ケイエイ</t>
    </rPh>
    <rPh sb="8" eb="10">
      <t>ジム</t>
    </rPh>
    <rPh sb="10" eb="12">
      <t>クミアイ</t>
    </rPh>
    <phoneticPr fontId="5"/>
  </si>
  <si>
    <t>和歌山県市町村総合事務組合</t>
    <rPh sb="0" eb="2">
      <t>ワカ</t>
    </rPh>
    <rPh sb="2" eb="3">
      <t>ヤマ</t>
    </rPh>
    <rPh sb="3" eb="4">
      <t>ケン</t>
    </rPh>
    <rPh sb="4" eb="7">
      <t>シチョウソン</t>
    </rPh>
    <rPh sb="7" eb="9">
      <t>ソウゴウ</t>
    </rPh>
    <rPh sb="9" eb="11">
      <t>ジム</t>
    </rPh>
    <rPh sb="11" eb="13">
      <t>クミアイ</t>
    </rPh>
    <phoneticPr fontId="5"/>
  </si>
  <si>
    <t>那賀児童福祉施設組合</t>
    <rPh sb="0" eb="2">
      <t>ナガ</t>
    </rPh>
    <rPh sb="2" eb="4">
      <t>ジドウ</t>
    </rPh>
    <rPh sb="4" eb="6">
      <t>フクシ</t>
    </rPh>
    <rPh sb="6" eb="8">
      <t>シセツ</t>
    </rPh>
    <rPh sb="8" eb="10">
      <t>クミアイ</t>
    </rPh>
    <phoneticPr fontId="5"/>
  </si>
  <si>
    <t>那賀広域事務組合</t>
    <rPh sb="0" eb="2">
      <t>ナガ</t>
    </rPh>
    <rPh sb="2" eb="4">
      <t>コウイキ</t>
    </rPh>
    <rPh sb="4" eb="6">
      <t>ジム</t>
    </rPh>
    <rPh sb="6" eb="8">
      <t>クミアイ</t>
    </rPh>
    <phoneticPr fontId="5"/>
  </si>
  <si>
    <t>那賀衛生環境整備組合</t>
    <rPh sb="0" eb="2">
      <t>ナガ</t>
    </rPh>
    <rPh sb="2" eb="4">
      <t>エイセイ</t>
    </rPh>
    <rPh sb="4" eb="6">
      <t>カンキョウ</t>
    </rPh>
    <rPh sb="6" eb="8">
      <t>セイビ</t>
    </rPh>
    <rPh sb="8" eb="10">
      <t>クミアイ</t>
    </rPh>
    <phoneticPr fontId="5"/>
  </si>
  <si>
    <t>那賀消防組合</t>
    <rPh sb="0" eb="2">
      <t>ナガ</t>
    </rPh>
    <rPh sb="2" eb="4">
      <t>ショウボウ</t>
    </rPh>
    <rPh sb="4" eb="6">
      <t>クミアイ</t>
    </rPh>
    <phoneticPr fontId="5"/>
  </si>
  <si>
    <t>那賀休日急患診療所経営事務組合</t>
    <rPh sb="0" eb="2">
      <t>ナガ</t>
    </rPh>
    <rPh sb="2" eb="4">
      <t>キュウジツ</t>
    </rPh>
    <rPh sb="4" eb="6">
      <t>キュウカン</t>
    </rPh>
    <rPh sb="6" eb="8">
      <t>シンリョウ</t>
    </rPh>
    <rPh sb="8" eb="9">
      <t>ショ</t>
    </rPh>
    <rPh sb="9" eb="11">
      <t>ケイエイ</t>
    </rPh>
    <rPh sb="11" eb="13">
      <t>ジム</t>
    </rPh>
    <rPh sb="13" eb="15">
      <t>クミアイ</t>
    </rPh>
    <phoneticPr fontId="5"/>
  </si>
  <si>
    <t>和歌山地方税回収機構</t>
    <rPh sb="0" eb="3">
      <t>ワカヤマ</t>
    </rPh>
    <rPh sb="3" eb="6">
      <t>チホウゼイ</t>
    </rPh>
    <rPh sb="6" eb="8">
      <t>カイシュウ</t>
    </rPh>
    <rPh sb="8" eb="10">
      <t>キコウ</t>
    </rPh>
    <phoneticPr fontId="5"/>
  </si>
  <si>
    <t>県後期高齢者広域連合</t>
    <rPh sb="0" eb="1">
      <t>ケン</t>
    </rPh>
    <rPh sb="1" eb="3">
      <t>コウキ</t>
    </rPh>
    <rPh sb="3" eb="6">
      <t>コウレイシャ</t>
    </rPh>
    <rPh sb="6" eb="8">
      <t>コウイキ</t>
    </rPh>
    <rPh sb="8" eb="10">
      <t>レンゴウ</t>
    </rPh>
    <phoneticPr fontId="5"/>
  </si>
  <si>
    <t>岩出市土地開発公社</t>
    <rPh sb="0" eb="3">
      <t>イワデシ</t>
    </rPh>
    <rPh sb="3" eb="5">
      <t>トチ</t>
    </rPh>
    <rPh sb="5" eb="7">
      <t>カイハツ</t>
    </rPh>
    <rPh sb="7" eb="9">
      <t>コウシャ</t>
    </rPh>
    <phoneticPr fontId="30"/>
  </si>
  <si>
    <t>上田徳一・千代子育英奨学会</t>
    <rPh sb="0" eb="2">
      <t>ウエダ</t>
    </rPh>
    <rPh sb="2" eb="4">
      <t>トクイチ</t>
    </rPh>
    <rPh sb="5" eb="8">
      <t>チヨコ</t>
    </rPh>
    <rPh sb="8" eb="10">
      <t>イクエイ</t>
    </rPh>
    <rPh sb="10" eb="12">
      <t>ショウガク</t>
    </rPh>
    <rPh sb="12" eb="13">
      <t>カイ</t>
    </rPh>
    <phoneticPr fontId="30"/>
  </si>
  <si>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</si>
  <si>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</si>
  <si>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</si>
  <si>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</si>
  <si>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</si>
  <si>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</si>
  <si>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</si>
  <si>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</si>
  <si>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</si>
  <si>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</si>
  <si>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</si>
  <si>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</si>
  <si>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</si>
  <si>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</si>
  <si>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</si>
  <si>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類似団体より低い水準となっている。将来負担比率については、平成24年以降は「－」となり、今後も堅調に推移することが見込まれるが、実質公債費比率については、これまで改善し続けていたが、重点事業として進めている下水道整備に係る地方債償還の増加などにより、比率は横ばいで推移している。類似団体平均は大きく下回っている状況であるが、下水道事業債償還の増加は続くため、引続き、一般会計における新規地方債の発行抑制や繰上償還の実施など、公債費の適正化に取組む必要がある。</t>
    <rPh sb="142" eb="144">
      <t>ヒリツ</t>
    </rPh>
    <rPh sb="145" eb="146">
      <t>ヨコ</t>
    </rPh>
    <rPh sb="149" eb="151">
      <t>スイイ</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</si>
  <si>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</si>
  <si>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</si>
  <si>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</si>
  <si>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有形固定資産減価償却率</t>
    <phoneticPr fontId="5"/>
  </si>
  <si>
    <t>実質公債費比率、将来負担比率ともに類似団体より低い水準となっている。将来負担比率については、平成24年以降は「－」となり、今後も現状を維持できると考えられるが、実質公債費比率については、これまで改善し続けていたが、重点事業として進めている下水道整備に係る地方債償還の増加などにより、比率は横ばいで推移している。類似団体平均は大きく下回っている状況であるが、下水道事業債償還の増加は続くため、引続き、一般会計における新規地方債の発行抑制や繰上償還の実施など、公債費の適正化に取組む必要がある。</t>
    <rPh sb="64" eb="66">
      <t>ゲンジョウ</t>
    </rPh>
    <rPh sb="67" eb="69">
      <t>イジ</t>
    </rPh>
    <rPh sb="73" eb="74">
      <t>カンガ</t>
    </rPh>
    <rPh sb="141" eb="143">
      <t>ヒリツ</t>
    </rPh>
    <rPh sb="144" eb="145">
      <t>ヨコ</t>
    </rPh>
    <rPh sb="148" eb="150">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</si>
</sst>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extLst xmlns:c16r2="http://schemas.microsoft.com/office/drawing/2015/06/chart">
            <c:ext xmlns:c16="http://schemas.microsoft.com/office/drawing/2014/chart" uri="{C3380CC4-5D6E-409C-BE32-E72D297353CC}">
              <c16:uniqueId val="{00000000-08D8-4931-A5C0-DD20B3B39F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15675</c:v>
                </c:pt>
                <c:pt idx="1">
                  <c:v>28878</c:v>
                </c:pt>
                <c:pt idx="2">
                  <c:v>28779</c:v>
                </c:pt>
                <c:pt idx="3">
                  <c:v>36120</c:v>
                </c:pt>
                <c:pt idx="4">
                  <c:v>24658</c:v>
                </c:pt>
              </c:numCache>
            </c:numRef>
          </c:val>
          <c:smooth val="0"/>
          <c:extLst xmlns:c16r2="http://schemas.microsoft.com/office/drawing/2015/06/chart">
            <c:ext xmlns:c16="http://schemas.microsoft.com/office/drawing/2014/chart" uri="{C3380CC4-5D6E-409C-BE32-E72D297353CC}">
              <c16:uniqueId val="{00000001-08D8-4931-A5C0-DD20B3B39F8C}"/>
            </c:ext>
          </c:extLst>
        </c:ser>
        <c:dLbls>
          <c:showLegendKey val="0"/>
          <c:showVal val="0"/>
          <c:showCatName val="0"/>
          <c:showSerName val="0"/>
          <c:showPercent val="0"/>
          <c:showBubbleSize val="0"/>
        </c:dLbls>
        <c:marker val="1"/>
        <c:smooth val="0"/>
        <c:axId val="160238208"/>
        <c:axId val="160281344"/>
      </c:lineChart>
      <c:catAx>
        <c:axId val="160238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281344"/>
        <c:crosses val="autoZero"/>
        <c:auto val="1"/>
        <c:lblAlgn val="ctr"/>
        <c:lblOffset val="100"/>
        <c:tickLblSkip val="1"/>
        <c:tickMarkSkip val="1"/>
        <c:noMultiLvlLbl val="0"/>
      </c:catAx>
      <c:valAx>
        <c:axId val="16028134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238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3.96</c:v>
                </c:pt>
                <c:pt idx="1">
                  <c:v>4.62</c:v>
                </c:pt>
                <c:pt idx="2">
                  <c:v>4.6900000000000004</c:v>
                </c:pt>
                <c:pt idx="3">
                  <c:v>4.57</c:v>
                </c:pt>
                <c:pt idx="4">
                  <c:v>4.47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16.72</c:v>
                </c:pt>
                <c:pt idx="1">
                  <c:v>16.600000000000001</c:v>
                </c:pt>
                <c:pt idx="2">
                  <c:v>16.559999999999999</c:v>
                </c:pt>
                <c:pt idx="3">
                  <c:v>16.02</c:v>
                </c:pt>
                <c:pt idx="4">
                  <c:v>15.62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0917376"/>
        <c:axId val="160923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4.75</c:v>
                </c:pt>
                <c:pt idx="1">
                  <c:v>2.2000000000000002</c:v>
                </c:pt>
                <c:pt idx="2">
                  <c:v>0.56000000000000005</c:v>
                </c:pt>
                <c:pt idx="3">
                  <c:v>0.63</c:v>
                </c:pt>
                <c:pt idx="4">
                  <c:v>0.62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0917376"/>
        <c:axId val="160923648"/>
      </c:lineChart>
      <c:catAx>
        <c:axId val="16091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0923648"/>
        <c:crosses val="autoZero"/>
        <c:auto val="1"/>
        <c:lblAlgn val="ctr"/>
        <c:lblOffset val="100"/>
        <c:tickLblSkip val="1"/>
        <c:tickMarkSkip val="1"/>
        <c:noMultiLvlLbl val="0"/>
      </c:catAx>
      <c:valAx>
        <c:axId val="160923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91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墓園事業特別会計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0.11</c:v>
                </c:pt>
                <c:pt idx="2">
                  <c:v>#N/A</c:v>
                </c:pt>
                <c:pt idx="3">
                  <c:v>0.16</c:v>
                </c:pt>
                <c:pt idx="4">
                  <c:v>#N/A</c:v>
                </c:pt>
                <c:pt idx="5">
                  <c:v>0.11</c:v>
                </c:pt>
                <c:pt idx="6">
                  <c:v>#N/A</c:v>
                </c:pt>
                <c:pt idx="7">
                  <c:v>0.11</c:v>
                </c:pt>
                <c:pt idx="8">
                  <c:v>#N/A</c:v>
                </c:pt>
                <c:pt idx="9">
                  <c:v>0.12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0.08</c:v>
                </c:pt>
                <c:pt idx="2">
                  <c:v>#N/A</c:v>
                </c:pt>
                <c:pt idx="3">
                  <c:v>0.2</c:v>
                </c:pt>
                <c:pt idx="4">
                  <c:v>#N/A</c:v>
                </c:pt>
                <c:pt idx="5">
                  <c:v>0.02</c:v>
                </c:pt>
                <c:pt idx="6">
                  <c:v>#N/A</c:v>
                </c:pt>
                <c:pt idx="7">
                  <c:v>0.2</c:v>
                </c:pt>
                <c:pt idx="8">
                  <c:v>#N/A</c:v>
                </c:pt>
                <c:pt idx="9">
                  <c:v>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0.04</c:v>
                </c:pt>
                <c:pt idx="4">
                  <c:v>#N/A</c:v>
                </c:pt>
                <c:pt idx="5">
                  <c:v>0.04</c:v>
                </c:pt>
                <c:pt idx="6">
                  <c:v>#N/A</c:v>
                </c:pt>
                <c:pt idx="7">
                  <c:v>0.08</c:v>
                </c:pt>
                <c:pt idx="8">
                  <c:v>#N/A</c:v>
                </c:pt>
                <c:pt idx="9">
                  <c:v>0.24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0.45</c:v>
                </c:pt>
                <c:pt idx="2">
                  <c:v>#N/A</c:v>
                </c:pt>
                <c:pt idx="3">
                  <c:v>0.9</c:v>
                </c:pt>
                <c:pt idx="4">
                  <c:v>#N/A</c:v>
                </c:pt>
                <c:pt idx="5">
                  <c:v>1</c:v>
                </c:pt>
                <c:pt idx="6">
                  <c:v>#N/A</c:v>
                </c:pt>
                <c:pt idx="7">
                  <c:v>0.46</c:v>
                </c:pt>
                <c:pt idx="8">
                  <c:v>#N/A</c:v>
                </c:pt>
                <c:pt idx="9">
                  <c:v>0.55000000000000004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3.95</c:v>
                </c:pt>
                <c:pt idx="2">
                  <c:v>#N/A</c:v>
                </c:pt>
                <c:pt idx="3">
                  <c:v>4.62</c:v>
                </c:pt>
                <c:pt idx="4">
                  <c:v>#N/A</c:v>
                </c:pt>
                <c:pt idx="5">
                  <c:v>4.68</c:v>
                </c:pt>
                <c:pt idx="6">
                  <c:v>#N/A</c:v>
                </c:pt>
                <c:pt idx="7">
                  <c:v>4.57</c:v>
                </c:pt>
                <c:pt idx="8">
                  <c:v>#N/A</c:v>
                </c:pt>
                <c:pt idx="9">
                  <c:v>4.47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35.24</c:v>
                </c:pt>
                <c:pt idx="2">
                  <c:v>#N/A</c:v>
                </c:pt>
                <c:pt idx="3">
                  <c:v>29.34</c:v>
                </c:pt>
                <c:pt idx="4">
                  <c:v>#N/A</c:v>
                </c:pt>
                <c:pt idx="5">
                  <c:v>29.14</c:v>
                </c:pt>
                <c:pt idx="6">
                  <c:v>#N/A</c:v>
                </c:pt>
                <c:pt idx="7">
                  <c:v>24.45</c:v>
                </c:pt>
                <c:pt idx="8">
                  <c:v>#N/A</c:v>
                </c:pt>
                <c:pt idx="9">
                  <c:v>22.6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1055104"/>
        <c:axId val="161056640"/>
      </c:barChart>
      <c:catAx>
        <c:axId val="16105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056640"/>
        <c:crosses val="autoZero"/>
        <c:auto val="1"/>
        <c:lblAlgn val="ctr"/>
        <c:lblOffset val="100"/>
        <c:tickLblSkip val="1"/>
        <c:tickMarkSkip val="1"/>
        <c:noMultiLvlLbl val="0"/>
      </c:catAx>
      <c:valAx>
        <c:axId val="161056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055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1323</c:v>
                </c:pt>
                <c:pt idx="5">
                  <c:v>1328</c:v>
                </c:pt>
                <c:pt idx="8">
                  <c:v>1388</c:v>
                </c:pt>
                <c:pt idx="11">
                  <c:v>1371</c:v>
                </c:pt>
                <c:pt idx="14">
                  <c:v>1435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252</c:v>
                </c:pt>
                <c:pt idx="3">
                  <c:v>247</c:v>
                </c:pt>
                <c:pt idx="6">
                  <c:v>208</c:v>
                </c:pt>
                <c:pt idx="9">
                  <c:v>213</c:v>
                </c:pt>
                <c:pt idx="12">
                  <c:v>225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178</c:v>
                </c:pt>
                <c:pt idx="3">
                  <c:v>222</c:v>
                </c:pt>
                <c:pt idx="6">
                  <c:v>254</c:v>
                </c:pt>
                <c:pt idx="9">
                  <c:v>288</c:v>
                </c:pt>
                <c:pt idx="12">
                  <c:v>335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1150</c:v>
                </c:pt>
                <c:pt idx="3">
                  <c:v>1151</c:v>
                </c:pt>
                <c:pt idx="6">
                  <c:v>1167</c:v>
                </c:pt>
                <c:pt idx="9">
                  <c:v>1150</c:v>
                </c:pt>
                <c:pt idx="12">
                  <c:v>1172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8395392"/>
        <c:axId val="158397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257</c:v>
                </c:pt>
                <c:pt idx="2">
                  <c:v>#N/A</c:v>
                </c:pt>
                <c:pt idx="3">
                  <c:v>#N/A</c:v>
                </c:pt>
                <c:pt idx="4">
                  <c:v>292</c:v>
                </c:pt>
                <c:pt idx="5">
                  <c:v>#N/A</c:v>
                </c:pt>
                <c:pt idx="6">
                  <c:v>#N/A</c:v>
                </c:pt>
                <c:pt idx="7">
                  <c:v>241</c:v>
                </c:pt>
                <c:pt idx="8">
                  <c:v>#N/A</c:v>
                </c:pt>
                <c:pt idx="9">
                  <c:v>#N/A</c:v>
                </c:pt>
                <c:pt idx="10">
                  <c:v>280</c:v>
                </c:pt>
                <c:pt idx="11">
                  <c:v>#N/A</c:v>
                </c:pt>
                <c:pt idx="12">
                  <c:v>#N/A</c:v>
                </c:pt>
                <c:pt idx="13">
                  <c:v>297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8395392"/>
        <c:axId val="158397568"/>
      </c:lineChart>
      <c:catAx>
        <c:axId val="15839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397568"/>
        <c:crosses val="autoZero"/>
        <c:auto val="1"/>
        <c:lblAlgn val="ctr"/>
        <c:lblOffset val="100"/>
        <c:tickLblSkip val="1"/>
        <c:tickMarkSkip val="1"/>
        <c:noMultiLvlLbl val="0"/>
      </c:catAx>
      <c:valAx>
        <c:axId val="158397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395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14144</c:v>
                </c:pt>
                <c:pt idx="5">
                  <c:v>14539</c:v>
                </c:pt>
                <c:pt idx="8">
                  <c:v>15064</c:v>
                </c:pt>
                <c:pt idx="11">
                  <c:v>15392</c:v>
                </c:pt>
                <c:pt idx="14">
                  <c:v>15425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322</c:v>
                </c:pt>
                <c:pt idx="5">
                  <c:v>257</c:v>
                </c:pt>
                <c:pt idx="8">
                  <c:v>200</c:v>
                </c:pt>
                <c:pt idx="11">
                  <c:v>148</c:v>
                </c:pt>
                <c:pt idx="14">
                  <c:v>107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4949</c:v>
                </c:pt>
                <c:pt idx="5">
                  <c:v>5391</c:v>
                </c:pt>
                <c:pt idx="8">
                  <c:v>5286</c:v>
                </c:pt>
                <c:pt idx="11">
                  <c:v>5695</c:v>
                </c:pt>
                <c:pt idx="14">
                  <c:v>5957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844</c:v>
                </c:pt>
                <c:pt idx="3">
                  <c:v>765</c:v>
                </c:pt>
                <c:pt idx="6">
                  <c:v>729</c:v>
                </c:pt>
                <c:pt idx="9">
                  <c:v>558</c:v>
                </c:pt>
                <c:pt idx="12">
                  <c:v>543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3403</c:v>
                </c:pt>
                <c:pt idx="3">
                  <c:v>3428</c:v>
                </c:pt>
                <c:pt idx="6">
                  <c:v>3433</c:v>
                </c:pt>
                <c:pt idx="9">
                  <c:v>3295</c:v>
                </c:pt>
                <c:pt idx="12">
                  <c:v>1796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6177</c:v>
                </c:pt>
                <c:pt idx="3">
                  <c:v>6767</c:v>
                </c:pt>
                <c:pt idx="6">
                  <c:v>7758</c:v>
                </c:pt>
                <c:pt idx="9">
                  <c:v>9154</c:v>
                </c:pt>
                <c:pt idx="12">
                  <c:v>10227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8948</c:v>
                </c:pt>
                <c:pt idx="3">
                  <c:v>8627</c:v>
                </c:pt>
                <c:pt idx="6">
                  <c:v>8314</c:v>
                </c:pt>
                <c:pt idx="9">
                  <c:v>7927</c:v>
                </c:pt>
                <c:pt idx="12">
                  <c:v>7400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0999680"/>
        <c:axId val="51515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0999680"/>
        <c:axId val="51515776"/>
      </c:lineChart>
      <c:catAx>
        <c:axId val="16099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515776"/>
        <c:crosses val="autoZero"/>
        <c:auto val="1"/>
        <c:lblAlgn val="ctr"/>
        <c:lblOffset val="100"/>
        <c:tickLblSkip val="1"/>
        <c:tickMarkSkip val="1"/>
        <c:noMultiLvlLbl val="0"/>
      </c:catAx>
      <c:valAx>
        <c:axId val="51515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999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{D0C9C090-30CF-4BFA-9C2D-F1D57B85C49F}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4B0E-4F5E-80C1-9EB6A57DF17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{3BD120AE-33DF-4A91-BCF7-8698FA8E47A3}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4B0E-4F5E-80C1-9EB6A57DF17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{A550A852-2BDF-4EE7-B364-8411A91DDAEC}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4B0E-4F5E-80C1-9EB6A57DF171}"/>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{023E81CE-1AE7-4001-8069-A46BE106CB0A}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4B0E-4F5E-80C1-9EB6A57DF17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{BFAA7B52-0135-4E09-BE9B-BF8A5759E4B0}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4B0E-4F5E-80C1-9EB6A57DF1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4B0E-4F5E-80C1-9EB6A57DF171}"/>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{A89B6C06-454C-45C8-8B9C-57FBC5F0AB2D}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4B0E-4F5E-80C1-9EB6A57DF17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{2D5AF8BF-8416-428D-BF65-D2781E09B6D4}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4B0E-4F5E-80C1-9EB6A57DF17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{5A64B64D-85C2-4EF1-9874-8DA1745A7651}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4B0E-4F5E-80C1-9EB6A57DF171}"/>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{984CC49F-339E-4983-8CBD-73F470793084}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4B0E-4F5E-80C1-9EB6A57DF17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{EF62895B-17A9-4043-84A6-18231CA34F4B}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4B0E-4F5E-80C1-9EB6A57DF1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4B0E-4F5E-80C1-9EB6A57DF171}"/>
            </c:ext>
          </c:extLst>
        </c:ser>
        <c:dLbls>
          <c:showLegendKey val="0"/>
          <c:showVal val="0"/>
          <c:showCatName val="0"/>
          <c:showSerName val="0"/>
          <c:showPercent val="0"/>
          <c:showBubbleSize val="0"/>
        </c:dLbls>
        <c:axId val="170159104"/>
        <c:axId val="170169472"/>
      </c:scatterChart>
      <c:valAx>
        <c:axId val="1701591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0169472"/>
        <c:crosses val="autoZero"/>
        <c:crossBetween val="midCat"/>
      </c:valAx>
      <c:valAx>
        <c:axId val="1701694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0159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{E172E51E-69EE-48CF-B0C3-25558E0C408F}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1132-498C-9D0C-CB7D30107A7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{2EF317DE-F90B-46A0-87CA-F5AF87E7CC08}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1132-498C-9D0C-CB7D30107A7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{77BB6F3D-77DB-4E98-AD1A-6F1CE101AE01}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1132-498C-9D0C-CB7D30107A7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{8FCD64B4-CEE2-4467-AC9E-4EA30D87CE11}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1132-498C-9D0C-CB7D30107A7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{37E0F87E-948E-4C3B-B646-EE144A8F843B}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1132-498C-9D0C-CB7D30107A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5.3</c:v>
                </c:pt>
                <c:pt idx="1">
                  <c:v>4</c:v>
                </c:pt>
                <c:pt idx="2">
                  <c:v>3.2</c:v>
                </c:pt>
                <c:pt idx="3">
                  <c:v>3.3</c:v>
                </c:pt>
                <c:pt idx="4">
                  <c:v>3.2</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1132-498C-9D0C-CB7D30107A7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{06A26F32-19D1-476B-A80F-B01440D81634}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1132-498C-9D0C-CB7D30107A7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{805F3019-741E-44C5-A00C-08AF75015A7A}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1132-498C-9D0C-CB7D30107A7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{411544B9-7C6B-4FC5-AC93-F08E015C1B49}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1132-498C-9D0C-CB7D30107A7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{6A2245C0-48B6-4D2D-8D97-55F371F29E39}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1132-498C-9D0C-CB7D30107A7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{4B10EE95-5DD1-47B6-A8EF-64385FECC754}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1132-498C-9D0C-CB7D30107A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xmlns:c16r2="http://schemas.microsoft.com/office/drawing/2015/06/chart">
            <c:ext xmlns:c16="http://schemas.microsoft.com/office/drawing/2014/chart" uri="{C3380CC4-5D6E-409C-BE32-E72D297353CC}">
              <c16:uniqueId val="{0000000B-1132-498C-9D0C-CB7D30107A73}"/>
            </c:ext>
          </c:extLst>
        </c:ser>
        <c:dLbls>
          <c:showLegendKey val="0"/>
          <c:showVal val="0"/>
          <c:showCatName val="0"/>
          <c:showSerName val="0"/>
          <c:showPercent val="0"/>
          <c:showBubbleSize val="0"/>
        </c:dLbls>
        <c:axId val="170281984"/>
        <c:axId val="170300544"/>
      </c:scatterChart>
      <c:valAx>
        <c:axId val="170281984"/>
        <c:scaling>
          <c:orientation val="minMax"/>
          <c:max val="10.6"/>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0300544"/>
        <c:crosses val="autoZero"/>
        <c:crossBetween val="midCat"/>
      </c:valAx>
      <c:valAx>
        <c:axId val="170300544"/>
        <c:scaling>
          <c:orientation val="minMax"/>
          <c:max val="63"/>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02819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(2)'!$G$51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(2)'!$K$50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{2244C3FF-1647-4208-BD37-5C3A04DBCFAA}</c15:txfldGUID>
                      <c15:f>'公会計指標分析・財政指標組合せ分析表 (2)'!$K$50</c15:f>
                      <c15:dlblFieldTableCache>
                        <c:ptCount val="1"/>
                        <c:pt idx="0">
                          <c:v>H24</c:v>
                        </c:pt>
                      </c15:dlblFieldTableCache>
                    </c15:dlblFTEntry>
                  </c15:dlblFieldTable>
                  <c15:showDataLabelsRange val="0"/>
                </c:ext>
                <c:ext xmlns:c16="http://schemas.microsoft.com/office/drawing/2014/chart" uri="{C3380CC4-5D6E-409C-BE32-E72D297353CC}">
                  <c16:uniqueId val="{00000000-3E12-40FD-8E25-2ECFF26335BF}"/>
                </c:ext>
              </c:extLst>
            </c:dLbl>
            <c:dLbl>
              <c:idx val="1"/>
              <c:tx>
                <c:strRef>
                  <c:f>'公会計指標分析・財政指標組合せ分析表 (2)'!$L$50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{37BAE790-D024-469A-BA39-1878A05A7456}</c15:txfldGUID>
                      <c15:f>'公会計指標分析・財政指標組合せ分析表 (2)'!$L$50</c15:f>
                      <c15:dlblFieldTableCache>
                        <c:ptCount val="1"/>
                        <c:pt idx="0">
                          <c:v>H25</c:v>
                        </c:pt>
                      </c15:dlblFieldTableCache>
                    </c15:dlblFTEntry>
                  </c15:dlblFieldTable>
                  <c15:showDataLabelsRange val="0"/>
                </c:ext>
                <c:ext xmlns:c16="http://schemas.microsoft.com/office/drawing/2014/chart" uri="{C3380CC4-5D6E-409C-BE32-E72D297353CC}">
                  <c16:uniqueId val="{00000001-3E12-40FD-8E25-2ECFF26335BF}"/>
                </c:ext>
              </c:extLst>
            </c:dLbl>
            <c:dLbl>
              <c:idx val="2"/>
              <c:tx>
                <c:strRef>
                  <c:f>'公会計指標分析・財政指標組合せ分析表 (2)'!$M$50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{D5A76045-17C2-4F19-B972-FD294FE931FD}</c15:txfldGUID>
                      <c15:f>'公会計指標分析・財政指標組合せ分析表 (2)'!$M$50</c15:f>
                      <c15:dlblFieldTableCache>
                        <c:ptCount val="1"/>
                        <c:pt idx="0">
                          <c:v>H26</c:v>
                        </c:pt>
                      </c15:dlblFieldTableCache>
                    </c15:dlblFTEntry>
                  </c15:dlblFieldTable>
                  <c15:showDataLabelsRange val="0"/>
                </c:ext>
                <c:ext xmlns:c16="http://schemas.microsoft.com/office/drawing/2014/chart" uri="{C3380CC4-5D6E-409C-BE32-E72D297353CC}">
                  <c16:uniqueId val="{00000002-3E12-40FD-8E25-2ECFF26335BF}"/>
                </c:ext>
              </c:extLst>
            </c:dLbl>
            <c:dLbl>
              <c:idx val="3"/>
              <c:tx>
                <c:strRef>
                  <c:f>'公会計指標分析・財政指標組合せ分析表 (2)'!$N$50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{7C4F1093-CFA7-4D10-BC97-BFA944E019A5}</c15:txfldGUID>
                      <c15:f>'公会計指標分析・財政指標組合せ分析表 (2)'!$N$50</c15:f>
                      <c15:dlblFieldTableCache>
                        <c:ptCount val="1"/>
                        <c:pt idx="0">
                          <c:v>H27</c:v>
                        </c:pt>
                      </c15:dlblFieldTableCache>
                    </c15:dlblFTEntry>
                  </c15:dlblFieldTable>
                  <c15:showDataLabelsRange val="0"/>
                </c:ext>
                <c:ext xmlns:c16="http://schemas.microsoft.com/office/drawing/2014/chart" uri="{C3380CC4-5D6E-409C-BE32-E72D297353CC}">
                  <c16:uniqueId val="{00000003-3E12-40FD-8E25-2ECFF26335BF}"/>
                </c:ext>
              </c:extLst>
            </c:dLbl>
            <c:dLbl>
              <c:idx val="4"/>
              <c:tx>
                <c:strRef>
                  <c:f>'公会計指標分析・財政指標組合せ分析表 (2)'!$O$50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{6471F4B7-1409-4CB1-8371-E2C86F1ECD39}</c15:txfldGUID>
                      <c15:f>'公会計指標分析・財政指標組合せ分析表 (2)'!$O$50</c15:f>
                      <c15:dlblFieldTableCache>
                        <c:ptCount val="1"/>
                        <c:pt idx="0">
                          <c:v>H28</c:v>
                        </c:pt>
                      </c15:dlblFieldTableCache>
                    </c15:dlblFTEntry>
                  </c15:dlblFieldTable>
                  <c15:showDataLabelsRange val="0"/>
                </c:ext>
                <c:ext xmlns:c16="http://schemas.microsoft.com/office/drawing/2014/chart" uri="{C3380CC4-5D6E-409C-BE32-E72D297353CC}">
                  <c16:uniqueId val="{00000004-3E12-40FD-8E25-2ECFF26335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(2)'!$K$53:$O$53</c:f>
              <c:numCache>
                <c:formatCode>#,##0.0;"▲ "#,##0.0</c:formatCode>
                <c:ptCount val="5"/>
              </c:numCache>
            </c:numRef>
          </c:xVal>
          <c:yVal>
            <c:numRef>
              <c:f>'公会計指標分析・財政指標組合せ分析表 (2)'!$K$51:$O$51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3E12-40FD-8E25-2ECFF26335BF}"/>
            </c:ext>
          </c:extLst>
        </c:ser>
        <c:ser>
          <c:idx val="1"/>
          <c:order val="1"/>
          <c:tx>
            <c:strRef>
              <c:f>'公会計指標分析・財政指標組合せ分析表 (2)'!$G$55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(2)'!$K$50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{5B0D1468-606E-49F9-A16C-DA121E649A53}</c15:txfldGUID>
                      <c15:f>'公会計指標分析・財政指標組合せ分析表 (2)'!$K$50</c15:f>
                      <c15:dlblFieldTableCache>
                        <c:ptCount val="1"/>
                        <c:pt idx="0">
                          <c:v>H24</c:v>
                        </c:pt>
                      </c15:dlblFieldTableCache>
                    </c15:dlblFTEntry>
                  </c15:dlblFieldTable>
                  <c15:showDataLabelsRange val="0"/>
                </c:ext>
                <c:ext xmlns:c16="http://schemas.microsoft.com/office/drawing/2014/chart" uri="{C3380CC4-5D6E-409C-BE32-E72D297353CC}">
                  <c16:uniqueId val="{00000006-3E12-40FD-8E25-2ECFF26335BF}"/>
                </c:ext>
              </c:extLst>
            </c:dLbl>
            <c:dLbl>
              <c:idx val="1"/>
              <c:tx>
                <c:strRef>
                  <c:f>'公会計指標分析・財政指標組合せ分析表 (2)'!$L$50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{B670A68A-DA02-40D9-BB6E-6F176A9CC89E}</c15:txfldGUID>
                      <c15:f>'公会計指標分析・財政指標組合せ分析表 (2)'!$L$50</c15:f>
                      <c15:dlblFieldTableCache>
                        <c:ptCount val="1"/>
                        <c:pt idx="0">
                          <c:v>H25</c:v>
                        </c:pt>
                      </c15:dlblFieldTableCache>
                    </c15:dlblFTEntry>
                  </c15:dlblFieldTable>
                  <c15:showDataLabelsRange val="0"/>
                </c:ext>
                <c:ext xmlns:c16="http://schemas.microsoft.com/office/drawing/2014/chart" uri="{C3380CC4-5D6E-409C-BE32-E72D297353CC}">
                  <c16:uniqueId val="{00000007-3E12-40FD-8E25-2ECFF26335BF}"/>
                </c:ext>
              </c:extLst>
            </c:dLbl>
            <c:dLbl>
              <c:idx val="2"/>
              <c:tx>
                <c:strRef>
                  <c:f>'公会計指標分析・財政指標組合せ分析表 (2)'!$M$50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{8CE830BA-6CED-4508-B401-B1BD92FD48F5}</c15:txfldGUID>
                      <c15:f>'公会計指標分析・財政指標組合せ分析表 (2)'!$M$50</c15:f>
                      <c15:dlblFieldTableCache>
                        <c:ptCount val="1"/>
                        <c:pt idx="0">
                          <c:v>H26</c:v>
                        </c:pt>
                      </c15:dlblFieldTableCache>
                    </c15:dlblFTEntry>
                  </c15:dlblFieldTable>
                  <c15:showDataLabelsRange val="0"/>
                </c:ext>
                <c:ext xmlns:c16="http://schemas.microsoft.com/office/drawing/2014/chart" uri="{C3380CC4-5D6E-409C-BE32-E72D297353CC}">
                  <c16:uniqueId val="{00000008-3E12-40FD-8E25-2ECFF26335BF}"/>
                </c:ext>
              </c:extLst>
            </c:dLbl>
            <c:dLbl>
              <c:idx val="3"/>
              <c:tx>
                <c:strRef>
                  <c:f>'公会計指標分析・財政指標組合せ分析表 (2)'!$N$50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{146C78F4-7FEC-45A3-B5DA-C534E8CFCED0}</c15:txfldGUID>
                      <c15:f>'公会計指標分析・財政指標組合せ分析表 (2)'!$N$50</c15:f>
                      <c15:dlblFieldTableCache>
                        <c:ptCount val="1"/>
                        <c:pt idx="0">
                          <c:v>H27</c:v>
                        </c:pt>
                      </c15:dlblFieldTableCache>
                    </c15:dlblFTEntry>
                  </c15:dlblFieldTable>
                  <c15:showDataLabelsRange val="0"/>
                </c:ext>
                <c:ext xmlns:c16="http://schemas.microsoft.com/office/drawing/2014/chart" uri="{C3380CC4-5D6E-409C-BE32-E72D297353CC}">
                  <c16:uniqueId val="{00000009-3E12-40FD-8E25-2ECFF26335BF}"/>
                </c:ext>
              </c:extLst>
            </c:dLbl>
            <c:dLbl>
              <c:idx val="4"/>
              <c:tx>
                <c:strRef>
                  <c:f>'公会計指標分析・財政指標組合せ分析表 (2)'!$O$50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{EFDB0F9F-BC06-42CA-B086-98D5A297F227}</c15:txfldGUID>
                      <c15:f>'公会計指標分析・財政指標組合せ分析表 (2)'!$O$50</c15:f>
                      <c15:dlblFieldTableCache>
                        <c:ptCount val="1"/>
                        <c:pt idx="0">
                          <c:v>H28</c:v>
                        </c:pt>
                      </c15:dlblFieldTableCache>
                    </c15:dlblFTEntry>
                  </c15:dlblFieldTable>
                  <c15:showDataLabelsRange val="0"/>
                </c:ext>
                <c:ext xmlns:c16="http://schemas.microsoft.com/office/drawing/2014/chart" uri="{C3380CC4-5D6E-409C-BE32-E72D297353CC}">
                  <c16:uniqueId val="{0000000A-3E12-40FD-8E25-2ECFF26335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(2)'!$K$57:$O$57</c:f>
              <c:numCache>
                <c:formatCode>#,##0.0;"▲ "#,##0.0</c:formatCode>
                <c:ptCount val="5"/>
              </c:numCache>
            </c:numRef>
          </c:xVal>
          <c:yVal>
            <c:numRef>
              <c:f>'公会計指標分析・財政指標組合せ分析表 (2)'!$K$55:$O$55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3E12-40FD-8E25-2ECFF26335BF}"/>
            </c:ext>
          </c:extLst>
        </c:ser>
        <c:dLbls>
          <c:showLegendKey val="0"/>
          <c:showVal val="0"/>
          <c:showCatName val="0"/>
          <c:showSerName val="0"/>
          <c:showPercent val="0"/>
          <c:showBubbleSize val="0"/>
        </c:dLbls>
        <c:axId val="170631552"/>
        <c:axId val="170633472"/>
      </c:scatterChart>
      <c:valAx>
        <c:axId val="1706315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0633472"/>
        <c:crosses val="autoZero"/>
        <c:crossBetween val="midCat"/>
      </c:valAx>
      <c:valAx>
        <c:axId val="1706334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0631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(2)'!$G$73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(2)'!$K$72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{659D5260-CE9A-4C24-BC01-25E98E225748}</c15:txfldGUID>
                      <c15:f>'公会計指標分析・財政指標組合せ分析表 (2)'!$K$72</c15:f>
                      <c15:dlblFieldTableCache>
                        <c:ptCount val="1"/>
                        <c:pt idx="0">
                          <c:v>H24</c:v>
                        </c:pt>
                      </c15:dlblFieldTableCache>
                    </c15:dlblFTEntry>
                  </c15:dlblFieldTable>
                  <c15:showDataLabelsRange val="0"/>
                </c:ext>
                <c:ext xmlns:c16="http://schemas.microsoft.com/office/drawing/2014/chart" uri="{C3380CC4-5D6E-409C-BE32-E72D297353CC}">
                  <c16:uniqueId val="{00000000-7EA3-45F6-80FC-5BC505B56CCC}"/>
                </c:ext>
              </c:extLst>
            </c:dLbl>
            <c:dLbl>
              <c:idx val="1"/>
              <c:tx>
                <c:strRef>
                  <c:f>'公会計指標分析・財政指標組合せ分析表 (2)'!$L$72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{2064D129-DD5E-4957-AC71-20C0FC9C1F2C}</c15:txfldGUID>
                      <c15:f>'公会計指標分析・財政指標組合せ分析表 (2)'!$L$72</c15:f>
                      <c15:dlblFieldTableCache>
                        <c:ptCount val="1"/>
                        <c:pt idx="0">
                          <c:v>H25</c:v>
                        </c:pt>
                      </c15:dlblFieldTableCache>
                    </c15:dlblFTEntry>
                  </c15:dlblFieldTable>
                  <c15:showDataLabelsRange val="0"/>
                </c:ext>
                <c:ext xmlns:c16="http://schemas.microsoft.com/office/drawing/2014/chart" uri="{C3380CC4-5D6E-409C-BE32-E72D297353CC}">
                  <c16:uniqueId val="{00000001-7EA3-45F6-80FC-5BC505B56CCC}"/>
                </c:ext>
              </c:extLst>
            </c:dLbl>
            <c:dLbl>
              <c:idx val="2"/>
              <c:tx>
                <c:strRef>
                  <c:f>'公会計指標分析・財政指標組合せ分析表 (2)'!$M$72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{9F1D290D-A9EB-474B-9C37-29699093FA55}</c15:txfldGUID>
                      <c15:f>'公会計指標分析・財政指標組合せ分析表 (2)'!$M$72</c15:f>
                      <c15:dlblFieldTableCache>
                        <c:ptCount val="1"/>
                        <c:pt idx="0">
                          <c:v>H26</c:v>
                        </c:pt>
                      </c15:dlblFieldTableCache>
                    </c15:dlblFTEntry>
                  </c15:dlblFieldTable>
                  <c15:showDataLabelsRange val="0"/>
                </c:ext>
                <c:ext xmlns:c16="http://schemas.microsoft.com/office/drawing/2014/chart" uri="{C3380CC4-5D6E-409C-BE32-E72D297353CC}">
                  <c16:uniqueId val="{00000002-7EA3-45F6-80FC-5BC505B56CCC}"/>
                </c:ext>
              </c:extLst>
            </c:dLbl>
            <c:dLbl>
              <c:idx val="3"/>
              <c:tx>
                <c:strRef>
                  <c:f>'公会計指標分析・財政指標組合せ分析表 (2)'!$N$72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{2733FE0C-BFFB-44B7-B8A0-1EFB5B0F00C9}</c15:txfldGUID>
                      <c15:f>'公会計指標分析・財政指標組合せ分析表 (2)'!$N$72</c15:f>
                      <c15:dlblFieldTableCache>
                        <c:ptCount val="1"/>
                        <c:pt idx="0">
                          <c:v>H27</c:v>
                        </c:pt>
                      </c15:dlblFieldTableCache>
                    </c15:dlblFTEntry>
                  </c15:dlblFieldTable>
                  <c15:showDataLabelsRange val="0"/>
                </c:ext>
                <c:ext xmlns:c16="http://schemas.microsoft.com/office/drawing/2014/chart" uri="{C3380CC4-5D6E-409C-BE32-E72D297353CC}">
                  <c16:uniqueId val="{00000003-7EA3-45F6-80FC-5BC505B56CCC}"/>
                </c:ext>
              </c:extLst>
            </c:dLbl>
            <c:dLbl>
              <c:idx val="4"/>
              <c:tx>
                <c:strRef>
                  <c:f>'公会計指標分析・財政指標組合せ分析表 (2)'!$O$72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{170DA9DD-46C9-4674-888B-41CBAA2E3E62}</c15:txfldGUID>
                      <c15:f>'公会計指標分析・財政指標組合せ分析表 (2)'!$O$72</c15:f>
                      <c15:dlblFieldTableCache>
                        <c:ptCount val="1"/>
                        <c:pt idx="0">
                          <c:v>H28</c:v>
                        </c:pt>
                      </c15:dlblFieldTableCache>
                    </c15:dlblFTEntry>
                  </c15:dlblFieldTable>
                  <c15:showDataLabelsRange val="0"/>
                </c:ext>
                <c:ext xmlns:c16="http://schemas.microsoft.com/office/drawing/2014/chart" uri="{C3380CC4-5D6E-409C-BE32-E72D297353CC}">
                  <c16:uniqueId val="{00000004-7EA3-45F6-80FC-5BC505B56C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(2)'!$K$75:$O$75</c:f>
              <c:numCache>
                <c:formatCode>#,##0.0;"▲ "#,##0.0</c:formatCode>
                <c:ptCount val="5"/>
                <c:pt idx="0">
                  <c:v>5.3</c:v>
                </c:pt>
                <c:pt idx="1">
                  <c:v>4</c:v>
                </c:pt>
                <c:pt idx="2">
                  <c:v>3.2</c:v>
                </c:pt>
                <c:pt idx="3">
                  <c:v>3.3</c:v>
                </c:pt>
                <c:pt idx="4">
                  <c:v>3.2</c:v>
                </c:pt>
              </c:numCache>
            </c:numRef>
          </c:xVal>
          <c:yVal>
            <c:numRef>
              <c:f>'公会計指標分析・財政指標組合せ分析表 (2)'!$K$73:$O$73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EA3-45F6-80FC-5BC505B56CCC}"/>
            </c:ext>
          </c:extLst>
        </c:ser>
        <c:ser>
          <c:idx val="1"/>
          <c:order val="1"/>
          <c:tx>
            <c:strRef>
              <c:f>'公会計指標分析・財政指標組合せ分析表 (2)'!$G$77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 (2)'!$K$72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{7E6B7319-2FC6-42CA-AB33-4D25BB52C2F5}</c15:txfldGUID>
                      <c15:f>'公会計指標分析・財政指標組合せ分析表 (2)'!$K$72</c15:f>
                      <c15:dlblFieldTableCache>
                        <c:ptCount val="1"/>
                        <c:pt idx="0">
                          <c:v>H24</c:v>
                        </c:pt>
                      </c15:dlblFieldTableCache>
                    </c15:dlblFTEntry>
                  </c15:dlblFieldTable>
                  <c15:showDataLabelsRange val="0"/>
                </c:ext>
                <c:ext xmlns:c16="http://schemas.microsoft.com/office/drawing/2014/chart" uri="{C3380CC4-5D6E-409C-BE32-E72D297353CC}">
                  <c16:uniqueId val="{00000006-7EA3-45F6-80FC-5BC505B56CCC}"/>
                </c:ext>
              </c:extLst>
            </c:dLbl>
            <c:dLbl>
              <c:idx val="1"/>
              <c:layout/>
              <c:tx>
                <c:strRef>
                  <c:f>'公会計指標分析・財政指標組合せ分析表 (2)'!$L$72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{48B684BF-F35F-45C1-8DE7-A0882DC0AC67}</c15:txfldGUID>
                      <c15:f>'公会計指標分析・財政指標組合せ分析表 (2)'!$L$72</c15:f>
                      <c15:dlblFieldTableCache>
                        <c:ptCount val="1"/>
                        <c:pt idx="0">
                          <c:v>H25</c:v>
                        </c:pt>
                      </c15:dlblFieldTableCache>
                    </c15:dlblFTEntry>
                  </c15:dlblFieldTable>
                  <c15:showDataLabelsRange val="0"/>
                </c:ext>
                <c:ext xmlns:c16="http://schemas.microsoft.com/office/drawing/2014/chart" uri="{C3380CC4-5D6E-409C-BE32-E72D297353CC}">
                  <c16:uniqueId val="{00000007-7EA3-45F6-80FC-5BC505B56CCC}"/>
                </c:ext>
              </c:extLst>
            </c:dLbl>
            <c:dLbl>
              <c:idx val="2"/>
              <c:layout/>
              <c:tx>
                <c:strRef>
                  <c:f>'公会計指標分析・財政指標組合せ分析表 (2)'!$M$72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{1D3B12D1-6A89-4F33-9088-C090948D6055}</c15:txfldGUID>
                      <c15:f>'公会計指標分析・財政指標組合せ分析表 (2)'!$M$72</c15:f>
                      <c15:dlblFieldTableCache>
                        <c:ptCount val="1"/>
                        <c:pt idx="0">
                          <c:v>H26</c:v>
                        </c:pt>
                      </c15:dlblFieldTableCache>
                    </c15:dlblFTEntry>
                  </c15:dlblFieldTable>
                  <c15:showDataLabelsRange val="0"/>
                </c:ext>
                <c:ext xmlns:c16="http://schemas.microsoft.com/office/drawing/2014/chart" uri="{C3380CC4-5D6E-409C-BE32-E72D297353CC}">
                  <c16:uniqueId val="{00000008-7EA3-45F6-80FC-5BC505B56CCC}"/>
                </c:ext>
              </c:extLst>
            </c:dLbl>
            <c:dLbl>
              <c:idx val="3"/>
              <c:layout/>
              <c:tx>
                <c:strRef>
                  <c:f>'公会計指標分析・財政指標組合せ分析表 (2)'!$N$72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{4066FE7E-2999-482A-ADAB-E10196C4D84C}</c15:txfldGUID>
                      <c15:f>'公会計指標分析・財政指標組合せ分析表 (2)'!$N$72</c15:f>
                      <c15:dlblFieldTableCache>
                        <c:ptCount val="1"/>
                        <c:pt idx="0">
                          <c:v>H27</c:v>
                        </c:pt>
                      </c15:dlblFieldTableCache>
                    </c15:dlblFTEntry>
                  </c15:dlblFieldTable>
                  <c15:showDataLabelsRange val="0"/>
                </c:ext>
                <c:ext xmlns:c16="http://schemas.microsoft.com/office/drawing/2014/chart" uri="{C3380CC4-5D6E-409C-BE32-E72D297353CC}">
                  <c16:uniqueId val="{00000009-7EA3-45F6-80FC-5BC505B56CCC}"/>
                </c:ext>
              </c:extLst>
            </c:dLbl>
            <c:dLbl>
              <c:idx val="4"/>
              <c:layout/>
              <c:tx>
                <c:strRef>
                  <c:f>'公会計指標分析・財政指標組合せ分析表 (2)'!$O$72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{AAF0DB52-E382-4C94-B0FE-73ACD7450553}</c15:txfldGUID>
                      <c15:f>'公会計指標分析・財政指標組合せ分析表 (2)'!$O$72</c15:f>
                      <c15:dlblFieldTableCache>
                        <c:ptCount val="1"/>
                        <c:pt idx="0">
                          <c:v>H28</c:v>
                        </c:pt>
                      </c15:dlblFieldTableCache>
                    </c15:dlblFTEntry>
                  </c15:dlblFieldTable>
                  <c15:showDataLabelsRange val="0"/>
                </c:ext>
                <c:ext xmlns:c16="http://schemas.microsoft.com/office/drawing/2014/chart" uri="{C3380CC4-5D6E-409C-BE32-E72D297353CC}">
                  <c16:uniqueId val="{0000000A-7EA3-45F6-80FC-5BC505B56C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(2)'!$K$79:$O$79</c:f>
              <c:numCache>
                <c:formatCode>#,##0.0;"▲ "#,##0.0</c:formatCode>
                <c:ptCount val="5"/>
                <c:pt idx="0">
                  <c:v>10.3</c:v>
                </c:pt>
                <c:pt idx="1">
                  <c:v>9.6</c:v>
                </c:pt>
                <c:pt idx="2">
                  <c:v>8.8000000000000007</c:v>
                </c:pt>
                <c:pt idx="3">
                  <c:v>7</c:v>
                </c:pt>
                <c:pt idx="4">
                  <c:v>6.9</c:v>
                </c:pt>
              </c:numCache>
            </c:numRef>
          </c:xVal>
          <c:yVal>
            <c:numRef>
              <c:f>'公会計指標分析・財政指標組合せ分析表 (2)'!$K$77:$O$77</c:f>
              <c:numCache>
                <c:formatCode>#,##0.0;"▲ "#,##0.0</c:formatCode>
                <c:ptCount val="5"/>
                <c:pt idx="0">
                  <c:v>58.2</c:v>
                </c:pt>
                <c:pt idx="1">
                  <c:v>50.3</c:v>
                </c:pt>
                <c:pt idx="2">
                  <c:v>45.9</c:v>
                </c:pt>
                <c:pt idx="3">
                  <c:v>33.6</c:v>
                </c:pt>
                <c:pt idx="4">
                  <c:v>35.299999999999997</c:v>
                </c:pt>
              </c:numCache>
            </c:numRef>
          </c:yVal>
          <c:smooth val="0"/>
          <c:extLst xmlns:c16r2="http://schemas.microsoft.com/office/drawing/2015/06/chart">
            <c:ext xmlns:c16="http://schemas.microsoft.com/office/drawing/2014/chart" uri="{C3380CC4-5D6E-409C-BE32-E72D297353CC}">
              <c16:uniqueId val="{0000000B-7EA3-45F6-80FC-5BC505B56CCC}"/>
            </c:ext>
          </c:extLst>
        </c:ser>
        <c:dLbls>
          <c:showLegendKey val="0"/>
          <c:showVal val="0"/>
          <c:showCatName val="0"/>
          <c:showSerName val="0"/>
          <c:showPercent val="0"/>
          <c:showBubbleSize val="0"/>
        </c:dLbls>
        <c:axId val="167358848"/>
        <c:axId val="167360768"/>
      </c:scatterChart>
      <c:valAx>
        <c:axId val="167358848"/>
        <c:scaling>
          <c:orientation val="minMax"/>
          <c:max val="10.6"/>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360768"/>
        <c:crosses val="autoZero"/>
        <c:crossBetween val="midCat"/>
      </c:valAx>
      <c:valAx>
        <c:axId val="167360768"/>
        <c:scaling>
          <c:orientation val="minMax"/>
          <c:max val="63"/>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73588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和歌山県岩出市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下水道事業特別会計では下水道債償還額が増加しているものの、一般会計では地方債の発行抑制、繰上償還の実施等により元利償還金は減少している。</a:t>
          </a:r>
          <a:endParaRPr lang="ja-JP" altLang="ja-JP" sz="1400">
            <a:effectLst/>
          </a:endParaRPr>
        </a:p>
        <a:p>
          <a:r>
            <a:rPr kumimoji="1" lang="ja-JP" altLang="ja-JP" sz="1100">
              <a:solidFill>
                <a:schemeClr val="dk1"/>
              </a:solidFill>
              <a:effectLst/>
              <a:latin typeface="+mn-lt"/>
              <a:ea typeface="+mn-ea"/>
              <a:cs typeface="+mn-cs"/>
            </a:rPr>
            <a:t>また、算入公債費等については</a:t>
          </a:r>
          <a:r>
            <a:rPr kumimoji="1" lang="ja-JP" altLang="en-US" sz="1100">
              <a:solidFill>
                <a:schemeClr val="dk1"/>
              </a:solidFill>
              <a:effectLst/>
              <a:latin typeface="+mn-lt"/>
              <a:ea typeface="+mn-ea"/>
              <a:cs typeface="+mn-cs"/>
            </a:rPr>
            <a:t>新規の借入れや</a:t>
          </a:r>
          <a:r>
            <a:rPr kumimoji="1" lang="ja-JP" altLang="ja-JP" sz="1100">
              <a:solidFill>
                <a:schemeClr val="dk1"/>
              </a:solidFill>
              <a:effectLst/>
              <a:latin typeface="+mn-lt"/>
              <a:ea typeface="+mn-ea"/>
              <a:cs typeface="+mn-cs"/>
            </a:rPr>
            <a:t>過年度分の算入終了等により</a:t>
          </a:r>
          <a:r>
            <a:rPr kumimoji="1" lang="ja-JP" altLang="en-US" sz="1100">
              <a:solidFill>
                <a:schemeClr val="dk1"/>
              </a:solidFill>
              <a:effectLst/>
              <a:latin typeface="+mn-lt"/>
              <a:ea typeface="+mn-ea"/>
              <a:cs typeface="+mn-cs"/>
            </a:rPr>
            <a:t>年度により増減が生じている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年度においては、臨時財政対策債、下水道事業債により大幅に増加している・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和歌山県岩出市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将来負担額（Ａ）の大半を占める一般会計等に係る地方債現在高は減少しているが、下水道事業債現在高は増加している。</a:t>
          </a:r>
          <a:endParaRPr lang="ja-JP" altLang="ja-JP" sz="1400">
            <a:effectLst/>
          </a:endParaRPr>
        </a:p>
        <a:p>
          <a:r>
            <a:rPr kumimoji="1" lang="ja-JP" altLang="ja-JP" sz="1100">
              <a:solidFill>
                <a:schemeClr val="dk1"/>
              </a:solidFill>
              <a:effectLst/>
              <a:latin typeface="+mn-lt"/>
              <a:ea typeface="+mn-ea"/>
              <a:cs typeface="+mn-cs"/>
            </a:rPr>
            <a:t>現在発行している臨時財政対策債、下水道事業債ともに交付税算入があるため、充当可能財源等（Ｂ）においても反映されることから、今後も大きな変動は見込まれない。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和歌山県岩出市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53,901
53,595
38.51
16,682,869
15,922,114
438,622
9,804,676
7,400,003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1" name="テキスト ボックス 30"/>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6" name="正方形/長方形 5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8" name="テキスト ボックス 5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和歌山県岩出市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53,901
53,595
38.51
16,682,869
15,922,114
438,622
9,804,676
7,400,003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和歌山県岩出市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53,901
53,595
38.51
16,682,869
15,922,114
438,622
9,804,676
7,400,003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和歌山県岩出市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53,901
53,595
38.51
16,682,869
15,922,114
438,622
9,804,676
7,400,003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和歌山県岩出市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53,901
53,595
38.51
16,682,869
15,922,114
438,622
9,804,676
7,400,003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和歌山県岩出市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53,901
53,595
38.51
16,682,869
15,922,114
438,622
9,804,676
7,400,003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和歌山県岩出市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53,901
53,595
38.51
16,682,869
15,922,114
438,622
9,804,676
7,400,003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近年は概ね横ばいで推移している。平成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年度までは類似団体並みであったが、平成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は属する類型が</a:t>
          </a:r>
          <a:r>
            <a:rPr kumimoji="1" lang="en-US" altLang="ja-JP" sz="1100">
              <a:solidFill>
                <a:schemeClr val="dk1"/>
              </a:solidFill>
              <a:effectLst/>
              <a:latin typeface="+mn-lt"/>
              <a:ea typeface="+mn-ea"/>
              <a:cs typeface="+mn-cs"/>
            </a:rPr>
            <a:t>Ⅱ</a:t>
          </a:r>
          <a:r>
            <a:rPr kumimoji="1" lang="ja-JP" altLang="ja-JP" sz="1100">
              <a:solidFill>
                <a:schemeClr val="dk1"/>
              </a:solidFill>
              <a:effectLst/>
              <a:latin typeface="+mn-lt"/>
              <a:ea typeface="+mn-ea"/>
              <a:cs typeface="+mn-cs"/>
            </a:rPr>
            <a:t>－１から</a:t>
          </a:r>
          <a:r>
            <a:rPr kumimoji="1" lang="en-US" altLang="ja-JP" sz="1100">
              <a:solidFill>
                <a:schemeClr val="dk1"/>
              </a:solidFill>
              <a:effectLst/>
              <a:latin typeface="+mn-lt"/>
              <a:ea typeface="+mn-ea"/>
              <a:cs typeface="+mn-cs"/>
            </a:rPr>
            <a:t>Ⅱ</a:t>
          </a:r>
          <a:r>
            <a:rPr kumimoji="1" lang="ja-JP" altLang="ja-JP" sz="1100">
              <a:solidFill>
                <a:schemeClr val="dk1"/>
              </a:solidFill>
              <a:effectLst/>
              <a:latin typeface="+mn-lt"/>
              <a:ea typeface="+mn-ea"/>
              <a:cs typeface="+mn-cs"/>
            </a:rPr>
            <a:t>－３へ変更となり、団体平均</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低くなっている。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100330</xdr:rowOff>
    </xdr:from>
    <xdr:to>
      <xdr:col>7</xdr:col>
      <xdr:colOff>152400</xdr:colOff>
      <xdr:row>41</xdr:row>
      <xdr:rowOff>148590</xdr:rowOff>
    </xdr:to>
    <xdr:cxnSp macro="">
      <xdr:nvCxnSpPr>
        <xdr:cNvPr id="66" name="直線コネクタ 65"/>
        <xdr:cNvCxnSpPr/>
      </xdr:nvCxnSpPr>
      <xdr:spPr>
        <a:xfrm flipV="1">
          <a:off x="4114800" y="71297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148590</xdr:rowOff>
    </xdr:from>
    <xdr:to>
      <xdr:col>6</xdr:col>
      <xdr:colOff>0</xdr:colOff>
      <xdr:row>41</xdr:row>
      <xdr:rowOff>148590</xdr:rowOff>
    </xdr:to>
    <xdr:cxnSp macro="">
      <xdr:nvCxnSpPr>
        <xdr:cNvPr id="69" name="直線コネクタ 68"/>
        <xdr:cNvCxnSpPr/>
      </xdr:nvCxnSpPr>
      <xdr:spPr>
        <a:xfrm>
          <a:off x="32258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71" name="テキスト ボックス 70"/>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148590</xdr:rowOff>
    </xdr:from>
    <xdr:to>
      <xdr:col>4</xdr:col>
      <xdr:colOff>482600</xdr:colOff>
      <xdr:row>42</xdr:row>
      <xdr:rowOff>1270</xdr:rowOff>
    </xdr:to>
    <xdr:cxnSp macro="">
      <xdr:nvCxnSpPr>
        <xdr:cNvPr id="72" name="直線コネクタ 71"/>
        <xdr:cNvCxnSpPr/>
      </xdr:nvCxnSpPr>
      <xdr:spPr>
        <a:xfrm flipV="1">
          <a:off x="2336800" y="71780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148590</xdr:rowOff>
    </xdr:from>
    <xdr:to>
      <xdr:col>3</xdr:col>
      <xdr:colOff>279400</xdr:colOff>
      <xdr:row>42</xdr:row>
      <xdr:rowOff>1270</xdr:rowOff>
    </xdr:to>
    <xdr:cxnSp macro="">
      <xdr:nvCxnSpPr>
        <xdr:cNvPr id="75" name="直線コネクタ 74"/>
        <xdr:cNvCxnSpPr/>
      </xdr:nvCxnSpPr>
      <xdr:spPr>
        <a:xfrm>
          <a:off x="1447800" y="71780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13987</xdr:rowOff>
    </xdr:from>
    <xdr:ext cx="762000" cy="259045"/>
    <xdr:sp macro="" textlink="">
      <xdr:nvSpPr>
        <xdr:cNvPr id="79" name="テキスト ボックス 78"/>
        <xdr:cNvSpPr txBox="1"/>
      </xdr:nvSpPr>
      <xdr:spPr>
        <a:xfrm>
          <a:off x="1066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49530</xdr:rowOff>
    </xdr:from>
    <xdr:to>
      <xdr:col>7</xdr:col>
      <xdr:colOff>203200</xdr:colOff>
      <xdr:row>41</xdr:row>
      <xdr:rowOff>151130</xdr:rowOff>
    </xdr:to>
    <xdr:sp macro="" textlink="">
      <xdr:nvSpPr>
        <xdr:cNvPr id="85" name="円/楕円 84"/>
        <xdr:cNvSpPr/>
      </xdr:nvSpPr>
      <xdr:spPr>
        <a:xfrm>
          <a:off x="4902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21607</xdr:rowOff>
    </xdr:from>
    <xdr:ext cx="762000" cy="259045"/>
    <xdr:sp macro="" textlink="">
      <xdr:nvSpPr>
        <xdr:cNvPr id="86" name="財政力該当値テキスト"/>
        <xdr:cNvSpPr txBox="1"/>
      </xdr:nvSpPr>
      <xdr:spPr>
        <a:xfrm>
          <a:off x="5041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97790</xdr:rowOff>
    </xdr:from>
    <xdr:to>
      <xdr:col>6</xdr:col>
      <xdr:colOff>50800</xdr:colOff>
      <xdr:row>42</xdr:row>
      <xdr:rowOff>27940</xdr:rowOff>
    </xdr:to>
    <xdr:sp macro="" textlink="">
      <xdr:nvSpPr>
        <xdr:cNvPr id="87" name="円/楕円 86"/>
        <xdr:cNvSpPr/>
      </xdr:nvSpPr>
      <xdr:spPr>
        <a:xfrm>
          <a:off x="4064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12717</xdr:rowOff>
    </xdr:from>
    <xdr:ext cx="736600" cy="259045"/>
    <xdr:sp macro="" textlink="">
      <xdr:nvSpPr>
        <xdr:cNvPr id="88" name="テキスト ボックス 87"/>
        <xdr:cNvSpPr txBox="1"/>
      </xdr:nvSpPr>
      <xdr:spPr>
        <a:xfrm>
          <a:off x="3733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97790</xdr:rowOff>
    </xdr:from>
    <xdr:to>
      <xdr:col>4</xdr:col>
      <xdr:colOff>533400</xdr:colOff>
      <xdr:row>42</xdr:row>
      <xdr:rowOff>27940</xdr:rowOff>
    </xdr:to>
    <xdr:sp macro="" textlink="">
      <xdr:nvSpPr>
        <xdr:cNvPr id="89" name="円/楕円 88"/>
        <xdr:cNvSpPr/>
      </xdr:nvSpPr>
      <xdr:spPr>
        <a:xfrm>
          <a:off x="3175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12717</xdr:rowOff>
    </xdr:from>
    <xdr:ext cx="762000" cy="259045"/>
    <xdr:sp macro="" textlink="">
      <xdr:nvSpPr>
        <xdr:cNvPr id="90" name="テキスト ボックス 89"/>
        <xdr:cNvSpPr txBox="1"/>
      </xdr:nvSpPr>
      <xdr:spPr>
        <a:xfrm>
          <a:off x="2844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121920</xdr:rowOff>
    </xdr:from>
    <xdr:to>
      <xdr:col>3</xdr:col>
      <xdr:colOff>330200</xdr:colOff>
      <xdr:row>42</xdr:row>
      <xdr:rowOff>52070</xdr:rowOff>
    </xdr:to>
    <xdr:sp macro="" textlink="">
      <xdr:nvSpPr>
        <xdr:cNvPr id="91" name="円/楕円 90"/>
        <xdr:cNvSpPr/>
      </xdr:nvSpPr>
      <xdr:spPr>
        <a:xfrm>
          <a:off x="2286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36847</xdr:rowOff>
    </xdr:from>
    <xdr:ext cx="762000" cy="259045"/>
    <xdr:sp macro="" textlink="">
      <xdr:nvSpPr>
        <xdr:cNvPr id="92" name="テキスト ボックス 91"/>
        <xdr:cNvSpPr txBox="1"/>
      </xdr:nvSpPr>
      <xdr:spPr>
        <a:xfrm>
          <a:off x="1955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97790</xdr:rowOff>
    </xdr:from>
    <xdr:to>
      <xdr:col>2</xdr:col>
      <xdr:colOff>127000</xdr:colOff>
      <xdr:row>42</xdr:row>
      <xdr:rowOff>27940</xdr:rowOff>
    </xdr:to>
    <xdr:sp macro="" textlink="">
      <xdr:nvSpPr>
        <xdr:cNvPr id="93" name="円/楕円 92"/>
        <xdr:cNvSpPr/>
      </xdr:nvSpPr>
      <xdr:spPr>
        <a:xfrm>
          <a:off x="1397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12717</xdr:rowOff>
    </xdr:from>
    <xdr:ext cx="762000" cy="259045"/>
    <xdr:sp macro="" textlink="">
      <xdr:nvSpPr>
        <xdr:cNvPr id="94" name="テキスト ボックス 93"/>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年度からごみ処理施設運転管理業務委託料等の物件費が増加し、財政構造は硬直化しつつあるが、地方消費税交付金等の増加に伴い比率は改善した。</a:t>
          </a:r>
          <a:endParaRPr lang="ja-JP" altLang="ja-JP" sz="1400">
            <a:effectLst/>
          </a:endParaRPr>
        </a:p>
        <a:p>
          <a:r>
            <a:rPr kumimoji="1" lang="ja-JP" altLang="ja-JP" sz="1100">
              <a:solidFill>
                <a:schemeClr val="dk1"/>
              </a:solidFill>
              <a:effectLst/>
              <a:latin typeface="+mn-lt"/>
              <a:ea typeface="+mn-ea"/>
              <a:cs typeface="+mn-cs"/>
            </a:rPr>
            <a:t>全国平均及び類似団体内平均を下回る比率ではあるが、硬直化が進まないよう、今後も引続き自主財源の確保や経常経費の削減に努める。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95504</xdr:rowOff>
    </xdr:from>
    <xdr:to>
      <xdr:col>7</xdr:col>
      <xdr:colOff>152400</xdr:colOff>
      <xdr:row>60</xdr:row>
      <xdr:rowOff>68834</xdr:rowOff>
    </xdr:to>
    <xdr:cxnSp macro="">
      <xdr:nvCxnSpPr>
        <xdr:cNvPr id="127" name="直線コネクタ 126"/>
        <xdr:cNvCxnSpPr/>
      </xdr:nvCxnSpPr>
      <xdr:spPr>
        <a:xfrm>
          <a:off x="4114800" y="10211054"/>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28465</xdr:rowOff>
    </xdr:from>
    <xdr:ext cx="762000" cy="259045"/>
    <xdr:sp macro="" textlink="">
      <xdr:nvSpPr>
        <xdr:cNvPr id="128"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95504</xdr:rowOff>
    </xdr:from>
    <xdr:to>
      <xdr:col>6</xdr:col>
      <xdr:colOff>0</xdr:colOff>
      <xdr:row>60</xdr:row>
      <xdr:rowOff>92964</xdr:rowOff>
    </xdr:to>
    <xdr:cxnSp macro="">
      <xdr:nvCxnSpPr>
        <xdr:cNvPr id="130" name="直線コネクタ 129"/>
        <xdr:cNvCxnSpPr/>
      </xdr:nvCxnSpPr>
      <xdr:spPr>
        <a:xfrm flipV="1">
          <a:off x="3225800" y="1021105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41419</xdr:rowOff>
    </xdr:from>
    <xdr:ext cx="736600" cy="259045"/>
    <xdr:sp macro="" textlink="">
      <xdr:nvSpPr>
        <xdr:cNvPr id="132" name="テキスト ボックス 131"/>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158242</xdr:rowOff>
    </xdr:from>
    <xdr:to>
      <xdr:col>4</xdr:col>
      <xdr:colOff>482600</xdr:colOff>
      <xdr:row>60</xdr:row>
      <xdr:rowOff>92964</xdr:rowOff>
    </xdr:to>
    <xdr:cxnSp macro="">
      <xdr:nvCxnSpPr>
        <xdr:cNvPr id="133" name="直線コネクタ 132"/>
        <xdr:cNvCxnSpPr/>
      </xdr:nvCxnSpPr>
      <xdr:spPr>
        <a:xfrm>
          <a:off x="2336800" y="1027379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2811</xdr:rowOff>
    </xdr:from>
    <xdr:ext cx="762000" cy="259045"/>
    <xdr:sp macro="" textlink="">
      <xdr:nvSpPr>
        <xdr:cNvPr id="135" name="テキスト ボックス 134"/>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158242</xdr:rowOff>
    </xdr:from>
    <xdr:to>
      <xdr:col>3</xdr:col>
      <xdr:colOff>279400</xdr:colOff>
      <xdr:row>60</xdr:row>
      <xdr:rowOff>35052</xdr:rowOff>
    </xdr:to>
    <xdr:cxnSp macro="">
      <xdr:nvCxnSpPr>
        <xdr:cNvPr id="136" name="直線コネクタ 135"/>
        <xdr:cNvCxnSpPr/>
      </xdr:nvCxnSpPr>
      <xdr:spPr>
        <a:xfrm flipV="1">
          <a:off x="1447800" y="102737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38" name="テキスト ボックス 137"/>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140479</xdr:rowOff>
    </xdr:from>
    <xdr:ext cx="762000" cy="259045"/>
    <xdr:sp macro="" textlink="">
      <xdr:nvSpPr>
        <xdr:cNvPr id="140" name="テキスト ボックス 139"/>
        <xdr:cNvSpPr txBox="1"/>
      </xdr:nvSpPr>
      <xdr:spPr>
        <a:xfrm>
          <a:off x="1066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18034</xdr:rowOff>
    </xdr:from>
    <xdr:to>
      <xdr:col>7</xdr:col>
      <xdr:colOff>203200</xdr:colOff>
      <xdr:row>60</xdr:row>
      <xdr:rowOff>119634</xdr:rowOff>
    </xdr:to>
    <xdr:sp macro="" textlink="">
      <xdr:nvSpPr>
        <xdr:cNvPr id="146" name="円/楕円 145"/>
        <xdr:cNvSpPr/>
      </xdr:nvSpPr>
      <xdr:spPr>
        <a:xfrm>
          <a:off x="49022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34561</xdr:rowOff>
    </xdr:from>
    <xdr:ext cx="762000" cy="259045"/>
    <xdr:sp macro="" textlink="">
      <xdr:nvSpPr>
        <xdr:cNvPr id="147" name="財政構造の弾力性該当値テキスト"/>
        <xdr:cNvSpPr txBox="1"/>
      </xdr:nvSpPr>
      <xdr:spPr>
        <a:xfrm>
          <a:off x="5041900" y="1015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44704</xdr:rowOff>
    </xdr:from>
    <xdr:to>
      <xdr:col>6</xdr:col>
      <xdr:colOff>50800</xdr:colOff>
      <xdr:row>59</xdr:row>
      <xdr:rowOff>146304</xdr:rowOff>
    </xdr:to>
    <xdr:sp macro="" textlink="">
      <xdr:nvSpPr>
        <xdr:cNvPr id="148" name="円/楕円 147"/>
        <xdr:cNvSpPr/>
      </xdr:nvSpPr>
      <xdr:spPr>
        <a:xfrm>
          <a:off x="4064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156481</xdr:rowOff>
    </xdr:from>
    <xdr:ext cx="736600" cy="259045"/>
    <xdr:sp macro="" textlink="">
      <xdr:nvSpPr>
        <xdr:cNvPr id="149" name="テキスト ボックス 148"/>
        <xdr:cNvSpPr txBox="1"/>
      </xdr:nvSpPr>
      <xdr:spPr>
        <a:xfrm>
          <a:off x="3733800" y="9929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42164</xdr:rowOff>
    </xdr:from>
    <xdr:to>
      <xdr:col>4</xdr:col>
      <xdr:colOff>533400</xdr:colOff>
      <xdr:row>60</xdr:row>
      <xdr:rowOff>143764</xdr:rowOff>
    </xdr:to>
    <xdr:sp macro="" textlink="">
      <xdr:nvSpPr>
        <xdr:cNvPr id="150" name="円/楕円 149"/>
        <xdr:cNvSpPr/>
      </xdr:nvSpPr>
      <xdr:spPr>
        <a:xfrm>
          <a:off x="3175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153941</xdr:rowOff>
    </xdr:from>
    <xdr:ext cx="762000" cy="259045"/>
    <xdr:sp macro="" textlink="">
      <xdr:nvSpPr>
        <xdr:cNvPr id="151" name="テキスト ボックス 150"/>
        <xdr:cNvSpPr txBox="1"/>
      </xdr:nvSpPr>
      <xdr:spPr>
        <a:xfrm>
          <a:off x="2844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107442</xdr:rowOff>
    </xdr:from>
    <xdr:to>
      <xdr:col>3</xdr:col>
      <xdr:colOff>330200</xdr:colOff>
      <xdr:row>60</xdr:row>
      <xdr:rowOff>37592</xdr:rowOff>
    </xdr:to>
    <xdr:sp macro="" textlink="">
      <xdr:nvSpPr>
        <xdr:cNvPr id="152" name="円/楕円 151"/>
        <xdr:cNvSpPr/>
      </xdr:nvSpPr>
      <xdr:spPr>
        <a:xfrm>
          <a:off x="2286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47769</xdr:rowOff>
    </xdr:from>
    <xdr:ext cx="762000" cy="259045"/>
    <xdr:sp macro="" textlink="">
      <xdr:nvSpPr>
        <xdr:cNvPr id="153" name="テキスト ボックス 152"/>
        <xdr:cNvSpPr txBox="1"/>
      </xdr:nvSpPr>
      <xdr:spPr>
        <a:xfrm>
          <a:off x="1955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155702</xdr:rowOff>
    </xdr:from>
    <xdr:to>
      <xdr:col>2</xdr:col>
      <xdr:colOff>127000</xdr:colOff>
      <xdr:row>60</xdr:row>
      <xdr:rowOff>85852</xdr:rowOff>
    </xdr:to>
    <xdr:sp macro="" textlink="">
      <xdr:nvSpPr>
        <xdr:cNvPr id="154" name="円/楕円 153"/>
        <xdr:cNvSpPr/>
      </xdr:nvSpPr>
      <xdr:spPr>
        <a:xfrm>
          <a:off x="1397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96029</xdr:rowOff>
    </xdr:from>
    <xdr:ext cx="762000" cy="259045"/>
    <xdr:sp macro="" textlink="">
      <xdr:nvSpPr>
        <xdr:cNvPr id="155" name="テキスト ボックス 154"/>
        <xdr:cNvSpPr txBox="1"/>
      </xdr:nvSpPr>
      <xdr:spPr>
        <a:xfrm>
          <a:off x="1066800" y="1004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[83,989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人件費については、従来から職員少人数体制の維持に努めているため、物件費等とあわせても全国平均及び類似団体内平均を大きく下回っている。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62776</xdr:rowOff>
    </xdr:from>
    <xdr:to>
      <xdr:col>7</xdr:col>
      <xdr:colOff>152400</xdr:colOff>
      <xdr:row>82</xdr:row>
      <xdr:rowOff>63353</xdr:rowOff>
    </xdr:to>
    <xdr:cxnSp macro="">
      <xdr:nvCxnSpPr>
        <xdr:cNvPr id="190" name="直線コネクタ 189"/>
        <xdr:cNvCxnSpPr/>
      </xdr:nvCxnSpPr>
      <xdr:spPr>
        <a:xfrm>
          <a:off x="4114800" y="14121676"/>
          <a:ext cx="8382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62776</xdr:rowOff>
    </xdr:from>
    <xdr:to>
      <xdr:col>6</xdr:col>
      <xdr:colOff>0</xdr:colOff>
      <xdr:row>82</xdr:row>
      <xdr:rowOff>102764</xdr:rowOff>
    </xdr:to>
    <xdr:cxnSp macro="">
      <xdr:nvCxnSpPr>
        <xdr:cNvPr id="193" name="直線コネクタ 192"/>
        <xdr:cNvCxnSpPr/>
      </xdr:nvCxnSpPr>
      <xdr:spPr>
        <a:xfrm flipV="1">
          <a:off x="3225800" y="14121676"/>
          <a:ext cx="889000" cy="3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23337</xdr:rowOff>
    </xdr:from>
    <xdr:to>
      <xdr:col>4</xdr:col>
      <xdr:colOff>482600</xdr:colOff>
      <xdr:row>82</xdr:row>
      <xdr:rowOff>102764</xdr:rowOff>
    </xdr:to>
    <xdr:cxnSp macro="">
      <xdr:nvCxnSpPr>
        <xdr:cNvPr id="196" name="直線コネクタ 195"/>
        <xdr:cNvCxnSpPr/>
      </xdr:nvCxnSpPr>
      <xdr:spPr>
        <a:xfrm>
          <a:off x="2336800" y="14082237"/>
          <a:ext cx="889000" cy="7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23337</xdr:rowOff>
    </xdr:from>
    <xdr:to>
      <xdr:col>3</xdr:col>
      <xdr:colOff>279400</xdr:colOff>
      <xdr:row>82</xdr:row>
      <xdr:rowOff>41032</xdr:rowOff>
    </xdr:to>
    <xdr:cxnSp macro="">
      <xdr:nvCxnSpPr>
        <xdr:cNvPr id="199" name="直線コネクタ 198"/>
        <xdr:cNvCxnSpPr/>
      </xdr:nvCxnSpPr>
      <xdr:spPr>
        <a:xfrm flipV="1">
          <a:off x="1447800" y="14082237"/>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12553</xdr:rowOff>
    </xdr:from>
    <xdr:to>
      <xdr:col>7</xdr:col>
      <xdr:colOff>203200</xdr:colOff>
      <xdr:row>82</xdr:row>
      <xdr:rowOff>114153</xdr:rowOff>
    </xdr:to>
    <xdr:sp macro="" textlink="">
      <xdr:nvSpPr>
        <xdr:cNvPr id="209" name="円/楕円 208"/>
        <xdr:cNvSpPr/>
      </xdr:nvSpPr>
      <xdr:spPr>
        <a:xfrm>
          <a:off x="4902200" y="1407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105280</xdr:rowOff>
    </xdr:from>
    <xdr:ext cx="762000" cy="259045"/>
    <xdr:sp macro="" textlink="">
      <xdr:nvSpPr>
        <xdr:cNvPr id="210" name="人件費・物件費等の状況該当値テキスト"/>
        <xdr:cNvSpPr txBox="1"/>
      </xdr:nvSpPr>
      <xdr:spPr>
        <a:xfrm>
          <a:off x="5041900" y="13992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83,989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11976</xdr:rowOff>
    </xdr:from>
    <xdr:to>
      <xdr:col>6</xdr:col>
      <xdr:colOff>50800</xdr:colOff>
      <xdr:row>82</xdr:row>
      <xdr:rowOff>113576</xdr:rowOff>
    </xdr:to>
    <xdr:sp macro="" textlink="">
      <xdr:nvSpPr>
        <xdr:cNvPr id="211" name="円/楕円 210"/>
        <xdr:cNvSpPr/>
      </xdr:nvSpPr>
      <xdr:spPr>
        <a:xfrm>
          <a:off x="4064000" y="1407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123753</xdr:rowOff>
    </xdr:from>
    <xdr:ext cx="736600" cy="259045"/>
    <xdr:sp macro="" textlink="">
      <xdr:nvSpPr>
        <xdr:cNvPr id="212" name="テキスト ボックス 211"/>
        <xdr:cNvSpPr txBox="1"/>
      </xdr:nvSpPr>
      <xdr:spPr>
        <a:xfrm>
          <a:off x="3733800" y="13839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83,946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51964</xdr:rowOff>
    </xdr:from>
    <xdr:to>
      <xdr:col>4</xdr:col>
      <xdr:colOff>533400</xdr:colOff>
      <xdr:row>82</xdr:row>
      <xdr:rowOff>153564</xdr:rowOff>
    </xdr:to>
    <xdr:sp macro="" textlink="">
      <xdr:nvSpPr>
        <xdr:cNvPr id="213" name="円/楕円 212"/>
        <xdr:cNvSpPr/>
      </xdr:nvSpPr>
      <xdr:spPr>
        <a:xfrm>
          <a:off x="3175000" y="1411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163741</xdr:rowOff>
    </xdr:from>
    <xdr:ext cx="762000" cy="259045"/>
    <xdr:sp macro="" textlink="">
      <xdr:nvSpPr>
        <xdr:cNvPr id="214" name="テキスト ボックス 213"/>
        <xdr:cNvSpPr txBox="1"/>
      </xdr:nvSpPr>
      <xdr:spPr>
        <a:xfrm>
          <a:off x="2844800" y="1387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86,929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143987</xdr:rowOff>
    </xdr:from>
    <xdr:to>
      <xdr:col>3</xdr:col>
      <xdr:colOff>330200</xdr:colOff>
      <xdr:row>82</xdr:row>
      <xdr:rowOff>74137</xdr:rowOff>
    </xdr:to>
    <xdr:sp macro="" textlink="">
      <xdr:nvSpPr>
        <xdr:cNvPr id="215" name="円/楕円 214"/>
        <xdr:cNvSpPr/>
      </xdr:nvSpPr>
      <xdr:spPr>
        <a:xfrm>
          <a:off x="2286000" y="1403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84314</xdr:rowOff>
    </xdr:from>
    <xdr:ext cx="762000" cy="259045"/>
    <xdr:sp macro="" textlink="">
      <xdr:nvSpPr>
        <xdr:cNvPr id="216" name="テキスト ボックス 215"/>
        <xdr:cNvSpPr txBox="1"/>
      </xdr:nvSpPr>
      <xdr:spPr>
        <a:xfrm>
          <a:off x="1955800" y="1380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81,004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161682</xdr:rowOff>
    </xdr:from>
    <xdr:to>
      <xdr:col>2</xdr:col>
      <xdr:colOff>127000</xdr:colOff>
      <xdr:row>82</xdr:row>
      <xdr:rowOff>91832</xdr:rowOff>
    </xdr:to>
    <xdr:sp macro="" textlink="">
      <xdr:nvSpPr>
        <xdr:cNvPr id="217" name="円/楕円 216"/>
        <xdr:cNvSpPr/>
      </xdr:nvSpPr>
      <xdr:spPr>
        <a:xfrm>
          <a:off x="1397000" y="1404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102009</xdr:rowOff>
    </xdr:from>
    <xdr:ext cx="762000" cy="259045"/>
    <xdr:sp macro="" textlink="">
      <xdr:nvSpPr>
        <xdr:cNvPr id="218" name="テキスト ボックス 217"/>
        <xdr:cNvSpPr txBox="1"/>
      </xdr:nvSpPr>
      <xdr:spPr>
        <a:xfrm>
          <a:off x="1066800" y="1381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82,324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類似団体を下回る状況で推移しており、今後も引続き給与の適正化に努める。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131536</xdr:rowOff>
    </xdr:from>
    <xdr:to>
      <xdr:col>24</xdr:col>
      <xdr:colOff>558800</xdr:colOff>
      <xdr:row>81</xdr:row>
      <xdr:rowOff>143027</xdr:rowOff>
    </xdr:to>
    <xdr:cxnSp macro="">
      <xdr:nvCxnSpPr>
        <xdr:cNvPr id="254" name="直線コネクタ 253"/>
        <xdr:cNvCxnSpPr/>
      </xdr:nvCxnSpPr>
      <xdr:spPr>
        <a:xfrm flipV="1">
          <a:off x="16179800" y="1401898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5"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143027</xdr:rowOff>
    </xdr:from>
    <xdr:to>
      <xdr:col>23</xdr:col>
      <xdr:colOff>406400</xdr:colOff>
      <xdr:row>81</xdr:row>
      <xdr:rowOff>154516</xdr:rowOff>
    </xdr:to>
    <xdr:cxnSp macro="">
      <xdr:nvCxnSpPr>
        <xdr:cNvPr id="257" name="直線コネクタ 256"/>
        <xdr:cNvCxnSpPr/>
      </xdr:nvCxnSpPr>
      <xdr:spPr>
        <a:xfrm flipV="1">
          <a:off x="15290800" y="1403047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59" name="テキスト ボックス 258"/>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154516</xdr:rowOff>
    </xdr:from>
    <xdr:to>
      <xdr:col>22</xdr:col>
      <xdr:colOff>203200</xdr:colOff>
      <xdr:row>82</xdr:row>
      <xdr:rowOff>97971</xdr:rowOff>
    </xdr:to>
    <xdr:cxnSp macro="">
      <xdr:nvCxnSpPr>
        <xdr:cNvPr id="260" name="直線コネクタ 259"/>
        <xdr:cNvCxnSpPr/>
      </xdr:nvCxnSpPr>
      <xdr:spPr>
        <a:xfrm flipV="1">
          <a:off x="14401800" y="1404196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2" name="テキスト ボックス 261"/>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97971</xdr:rowOff>
    </xdr:from>
    <xdr:to>
      <xdr:col>21</xdr:col>
      <xdr:colOff>0</xdr:colOff>
      <xdr:row>88</xdr:row>
      <xdr:rowOff>45962</xdr:rowOff>
    </xdr:to>
    <xdr:cxnSp macro="">
      <xdr:nvCxnSpPr>
        <xdr:cNvPr id="263" name="直線コネクタ 262"/>
        <xdr:cNvCxnSpPr/>
      </xdr:nvCxnSpPr>
      <xdr:spPr>
        <a:xfrm flipV="1">
          <a:off x="13512800" y="14156871"/>
          <a:ext cx="889000" cy="9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5" name="テキスト ボックス 264"/>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67" name="テキスト ボックス 266"/>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80736</xdr:rowOff>
    </xdr:from>
    <xdr:to>
      <xdr:col>24</xdr:col>
      <xdr:colOff>609600</xdr:colOff>
      <xdr:row>82</xdr:row>
      <xdr:rowOff>10886</xdr:rowOff>
    </xdr:to>
    <xdr:sp macro="" textlink="">
      <xdr:nvSpPr>
        <xdr:cNvPr id="273" name="円/楕円 272"/>
        <xdr:cNvSpPr/>
      </xdr:nvSpPr>
      <xdr:spPr>
        <a:xfrm>
          <a:off x="169672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97263</xdr:rowOff>
    </xdr:from>
    <xdr:ext cx="762000" cy="259045"/>
    <xdr:sp macro="" textlink="">
      <xdr:nvSpPr>
        <xdr:cNvPr id="274" name="給与水準   （国との比較）該当値テキスト"/>
        <xdr:cNvSpPr txBox="1"/>
      </xdr:nvSpPr>
      <xdr:spPr>
        <a:xfrm>
          <a:off x="171069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92227</xdr:rowOff>
    </xdr:from>
    <xdr:to>
      <xdr:col>23</xdr:col>
      <xdr:colOff>457200</xdr:colOff>
      <xdr:row>82</xdr:row>
      <xdr:rowOff>22377</xdr:rowOff>
    </xdr:to>
    <xdr:sp macro="" textlink="">
      <xdr:nvSpPr>
        <xdr:cNvPr id="275" name="円/楕円 274"/>
        <xdr:cNvSpPr/>
      </xdr:nvSpPr>
      <xdr:spPr>
        <a:xfrm>
          <a:off x="161290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32554</xdr:rowOff>
    </xdr:from>
    <xdr:ext cx="736600" cy="259045"/>
    <xdr:sp macro="" textlink="">
      <xdr:nvSpPr>
        <xdr:cNvPr id="276" name="テキスト ボックス 275"/>
        <xdr:cNvSpPr txBox="1"/>
      </xdr:nvSpPr>
      <xdr:spPr>
        <a:xfrm>
          <a:off x="15798800" y="1374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103716</xdr:rowOff>
    </xdr:from>
    <xdr:to>
      <xdr:col>22</xdr:col>
      <xdr:colOff>254000</xdr:colOff>
      <xdr:row>82</xdr:row>
      <xdr:rowOff>33866</xdr:rowOff>
    </xdr:to>
    <xdr:sp macro="" textlink="">
      <xdr:nvSpPr>
        <xdr:cNvPr id="277" name="円/楕円 276"/>
        <xdr:cNvSpPr/>
      </xdr:nvSpPr>
      <xdr:spPr>
        <a:xfrm>
          <a:off x="15240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44043</xdr:rowOff>
    </xdr:from>
    <xdr:ext cx="762000" cy="259045"/>
    <xdr:sp macro="" textlink="">
      <xdr:nvSpPr>
        <xdr:cNvPr id="278" name="テキスト ボックス 277"/>
        <xdr:cNvSpPr txBox="1"/>
      </xdr:nvSpPr>
      <xdr:spPr>
        <a:xfrm>
          <a:off x="14909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47171</xdr:rowOff>
    </xdr:from>
    <xdr:to>
      <xdr:col>21</xdr:col>
      <xdr:colOff>50800</xdr:colOff>
      <xdr:row>82</xdr:row>
      <xdr:rowOff>148771</xdr:rowOff>
    </xdr:to>
    <xdr:sp macro="" textlink="">
      <xdr:nvSpPr>
        <xdr:cNvPr id="279" name="円/楕円 278"/>
        <xdr:cNvSpPr/>
      </xdr:nvSpPr>
      <xdr:spPr>
        <a:xfrm>
          <a:off x="14351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158948</xdr:rowOff>
    </xdr:from>
    <xdr:ext cx="762000" cy="259045"/>
    <xdr:sp macro="" textlink="">
      <xdr:nvSpPr>
        <xdr:cNvPr id="280" name="テキスト ボックス 279"/>
        <xdr:cNvSpPr txBox="1"/>
      </xdr:nvSpPr>
      <xdr:spPr>
        <a:xfrm>
          <a:off x="14020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166612</xdr:rowOff>
    </xdr:from>
    <xdr:to>
      <xdr:col>19</xdr:col>
      <xdr:colOff>533400</xdr:colOff>
      <xdr:row>88</xdr:row>
      <xdr:rowOff>96762</xdr:rowOff>
    </xdr:to>
    <xdr:sp macro="" textlink="">
      <xdr:nvSpPr>
        <xdr:cNvPr id="281" name="円/楕円 280"/>
        <xdr:cNvSpPr/>
      </xdr:nvSpPr>
      <xdr:spPr>
        <a:xfrm>
          <a:off x="13462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106939</xdr:rowOff>
    </xdr:from>
    <xdr:ext cx="762000" cy="259045"/>
    <xdr:sp macro="" textlink="">
      <xdr:nvSpPr>
        <xdr:cNvPr id="282" name="テキスト ボックス 281"/>
        <xdr:cNvSpPr txBox="1"/>
      </xdr:nvSpPr>
      <xdr:spPr>
        <a:xfrm>
          <a:off x="13131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職員数は退職者等の欠員補充程度にとどめているが、現在も人口が増加しており、人口千人当たり職員数は同水準で推移している。市民サービスの低下をきたすことがないよう人員配置に努める。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72179</xdr:rowOff>
    </xdr:from>
    <xdr:to>
      <xdr:col>24</xdr:col>
      <xdr:colOff>558800</xdr:colOff>
      <xdr:row>59</xdr:row>
      <xdr:rowOff>86254</xdr:rowOff>
    </xdr:to>
    <xdr:cxnSp macro="">
      <xdr:nvCxnSpPr>
        <xdr:cNvPr id="317" name="直線コネクタ 316"/>
        <xdr:cNvCxnSpPr/>
      </xdr:nvCxnSpPr>
      <xdr:spPr>
        <a:xfrm>
          <a:off x="16179800" y="10187729"/>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8"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68156</xdr:rowOff>
    </xdr:from>
    <xdr:to>
      <xdr:col>23</xdr:col>
      <xdr:colOff>406400</xdr:colOff>
      <xdr:row>59</xdr:row>
      <xdr:rowOff>72179</xdr:rowOff>
    </xdr:to>
    <xdr:cxnSp macro="">
      <xdr:nvCxnSpPr>
        <xdr:cNvPr id="320" name="直線コネクタ 319"/>
        <xdr:cNvCxnSpPr/>
      </xdr:nvCxnSpPr>
      <xdr:spPr>
        <a:xfrm>
          <a:off x="15290800" y="1018370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165540</xdr:rowOff>
    </xdr:from>
    <xdr:ext cx="736600" cy="259045"/>
    <xdr:sp macro="" textlink="">
      <xdr:nvSpPr>
        <xdr:cNvPr id="322" name="テキスト ボックス 321"/>
        <xdr:cNvSpPr txBox="1"/>
      </xdr:nvSpPr>
      <xdr:spPr>
        <a:xfrm>
          <a:off x="15798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68156</xdr:rowOff>
    </xdr:from>
    <xdr:to>
      <xdr:col>22</xdr:col>
      <xdr:colOff>203200</xdr:colOff>
      <xdr:row>59</xdr:row>
      <xdr:rowOff>98319</xdr:rowOff>
    </xdr:to>
    <xdr:cxnSp macro="">
      <xdr:nvCxnSpPr>
        <xdr:cNvPr id="323" name="直線コネクタ 322"/>
        <xdr:cNvCxnSpPr/>
      </xdr:nvCxnSpPr>
      <xdr:spPr>
        <a:xfrm flipV="1">
          <a:off x="14401800" y="1018370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5" name="テキスト ボックス 324"/>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98319</xdr:rowOff>
    </xdr:from>
    <xdr:to>
      <xdr:col>21</xdr:col>
      <xdr:colOff>0</xdr:colOff>
      <xdr:row>59</xdr:row>
      <xdr:rowOff>104352</xdr:rowOff>
    </xdr:to>
    <xdr:cxnSp macro="">
      <xdr:nvCxnSpPr>
        <xdr:cNvPr id="326" name="直線コネクタ 325"/>
        <xdr:cNvCxnSpPr/>
      </xdr:nvCxnSpPr>
      <xdr:spPr>
        <a:xfrm flipV="1">
          <a:off x="13512800" y="1021386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8" name="テキスト ボックス 327"/>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0" name="テキスト ボックス 329"/>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35454</xdr:rowOff>
    </xdr:from>
    <xdr:to>
      <xdr:col>24</xdr:col>
      <xdr:colOff>609600</xdr:colOff>
      <xdr:row>59</xdr:row>
      <xdr:rowOff>137054</xdr:rowOff>
    </xdr:to>
    <xdr:sp macro="" textlink="">
      <xdr:nvSpPr>
        <xdr:cNvPr id="336" name="円/楕円 335"/>
        <xdr:cNvSpPr/>
      </xdr:nvSpPr>
      <xdr:spPr>
        <a:xfrm>
          <a:off x="16967200" y="1015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51981</xdr:rowOff>
    </xdr:from>
    <xdr:ext cx="762000" cy="259045"/>
    <xdr:sp macro="" textlink="">
      <xdr:nvSpPr>
        <xdr:cNvPr id="337" name="定員管理の状況該当値テキスト"/>
        <xdr:cNvSpPr txBox="1"/>
      </xdr:nvSpPr>
      <xdr:spPr>
        <a:xfrm>
          <a:off x="17106900" y="999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21379</xdr:rowOff>
    </xdr:from>
    <xdr:to>
      <xdr:col>23</xdr:col>
      <xdr:colOff>457200</xdr:colOff>
      <xdr:row>59</xdr:row>
      <xdr:rowOff>122979</xdr:rowOff>
    </xdr:to>
    <xdr:sp macro="" textlink="">
      <xdr:nvSpPr>
        <xdr:cNvPr id="338" name="円/楕円 337"/>
        <xdr:cNvSpPr/>
      </xdr:nvSpPr>
      <xdr:spPr>
        <a:xfrm>
          <a:off x="16129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133156</xdr:rowOff>
    </xdr:from>
    <xdr:ext cx="736600" cy="259045"/>
    <xdr:sp macro="" textlink="">
      <xdr:nvSpPr>
        <xdr:cNvPr id="339" name="テキスト ボックス 338"/>
        <xdr:cNvSpPr txBox="1"/>
      </xdr:nvSpPr>
      <xdr:spPr>
        <a:xfrm>
          <a:off x="15798800" y="9905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17356</xdr:rowOff>
    </xdr:from>
    <xdr:to>
      <xdr:col>22</xdr:col>
      <xdr:colOff>254000</xdr:colOff>
      <xdr:row>59</xdr:row>
      <xdr:rowOff>118956</xdr:rowOff>
    </xdr:to>
    <xdr:sp macro="" textlink="">
      <xdr:nvSpPr>
        <xdr:cNvPr id="340" name="円/楕円 339"/>
        <xdr:cNvSpPr/>
      </xdr:nvSpPr>
      <xdr:spPr>
        <a:xfrm>
          <a:off x="15240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129133</xdr:rowOff>
    </xdr:from>
    <xdr:ext cx="762000" cy="259045"/>
    <xdr:sp macro="" textlink="">
      <xdr:nvSpPr>
        <xdr:cNvPr id="341" name="テキスト ボックス 340"/>
        <xdr:cNvSpPr txBox="1"/>
      </xdr:nvSpPr>
      <xdr:spPr>
        <a:xfrm>
          <a:off x="1490980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47519</xdr:rowOff>
    </xdr:from>
    <xdr:to>
      <xdr:col>21</xdr:col>
      <xdr:colOff>50800</xdr:colOff>
      <xdr:row>59</xdr:row>
      <xdr:rowOff>149119</xdr:rowOff>
    </xdr:to>
    <xdr:sp macro="" textlink="">
      <xdr:nvSpPr>
        <xdr:cNvPr id="342" name="円/楕円 341"/>
        <xdr:cNvSpPr/>
      </xdr:nvSpPr>
      <xdr:spPr>
        <a:xfrm>
          <a:off x="14351000" y="1016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159296</xdr:rowOff>
    </xdr:from>
    <xdr:ext cx="762000" cy="259045"/>
    <xdr:sp macro="" textlink="">
      <xdr:nvSpPr>
        <xdr:cNvPr id="343" name="テキスト ボックス 342"/>
        <xdr:cNvSpPr txBox="1"/>
      </xdr:nvSpPr>
      <xdr:spPr>
        <a:xfrm>
          <a:off x="14020800" y="993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53552</xdr:rowOff>
    </xdr:from>
    <xdr:to>
      <xdr:col>19</xdr:col>
      <xdr:colOff>533400</xdr:colOff>
      <xdr:row>59</xdr:row>
      <xdr:rowOff>155152</xdr:rowOff>
    </xdr:to>
    <xdr:sp macro="" textlink="">
      <xdr:nvSpPr>
        <xdr:cNvPr id="344" name="円/楕円 343"/>
        <xdr:cNvSpPr/>
      </xdr:nvSpPr>
      <xdr:spPr>
        <a:xfrm>
          <a:off x="13462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165329</xdr:rowOff>
    </xdr:from>
    <xdr:ext cx="762000" cy="259045"/>
    <xdr:sp macro="" textlink="">
      <xdr:nvSpPr>
        <xdr:cNvPr id="345" name="テキスト ボックス 344"/>
        <xdr:cNvSpPr txBox="1"/>
      </xdr:nvSpPr>
      <xdr:spPr>
        <a:xfrm>
          <a:off x="13131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三ヵ年の平均により算出される比率であり、堅調に改善してきたが、平成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以降は</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％前後で推移している状況である</a:t>
          </a:r>
          <a:r>
            <a:rPr kumimoji="1" lang="ja-JP" altLang="ja-JP" sz="1100">
              <a:solidFill>
                <a:schemeClr val="dk1"/>
              </a:solidFill>
              <a:effectLst/>
              <a:latin typeface="+mn-lt"/>
              <a:ea typeface="+mn-ea"/>
              <a:cs typeface="+mn-cs"/>
            </a:rPr>
            <a:t>。全国平均及び類似団体内平均を下回る水準ではあるが、下水道事業債の状況には留意していく必要がある。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59690</xdr:rowOff>
    </xdr:from>
    <xdr:to>
      <xdr:col>24</xdr:col>
      <xdr:colOff>558800</xdr:colOff>
      <xdr:row>38</xdr:row>
      <xdr:rowOff>65722</xdr:rowOff>
    </xdr:to>
    <xdr:cxnSp macro="">
      <xdr:nvCxnSpPr>
        <xdr:cNvPr id="375" name="直線コネクタ 374"/>
        <xdr:cNvCxnSpPr/>
      </xdr:nvCxnSpPr>
      <xdr:spPr>
        <a:xfrm flipV="1">
          <a:off x="16179800" y="657479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6"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59690</xdr:rowOff>
    </xdr:from>
    <xdr:to>
      <xdr:col>23</xdr:col>
      <xdr:colOff>406400</xdr:colOff>
      <xdr:row>38</xdr:row>
      <xdr:rowOff>65722</xdr:rowOff>
    </xdr:to>
    <xdr:cxnSp macro="">
      <xdr:nvCxnSpPr>
        <xdr:cNvPr id="378" name="直線コネクタ 377"/>
        <xdr:cNvCxnSpPr/>
      </xdr:nvCxnSpPr>
      <xdr:spPr>
        <a:xfrm>
          <a:off x="15290800" y="657479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80" name="テキスト ボックス 379"/>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59690</xdr:rowOff>
    </xdr:from>
    <xdr:to>
      <xdr:col>22</xdr:col>
      <xdr:colOff>203200</xdr:colOff>
      <xdr:row>38</xdr:row>
      <xdr:rowOff>107950</xdr:rowOff>
    </xdr:to>
    <xdr:cxnSp macro="">
      <xdr:nvCxnSpPr>
        <xdr:cNvPr id="381" name="直線コネクタ 380"/>
        <xdr:cNvCxnSpPr/>
      </xdr:nvCxnSpPr>
      <xdr:spPr>
        <a:xfrm flipV="1">
          <a:off x="14401800" y="65747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3" name="テキスト ボックス 382"/>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107950</xdr:rowOff>
    </xdr:from>
    <xdr:to>
      <xdr:col>21</xdr:col>
      <xdr:colOff>0</xdr:colOff>
      <xdr:row>39</xdr:row>
      <xdr:rowOff>14922</xdr:rowOff>
    </xdr:to>
    <xdr:cxnSp macro="">
      <xdr:nvCxnSpPr>
        <xdr:cNvPr id="384" name="直線コネクタ 383"/>
        <xdr:cNvCxnSpPr/>
      </xdr:nvCxnSpPr>
      <xdr:spPr>
        <a:xfrm flipV="1">
          <a:off x="13512800" y="6623050"/>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6" name="テキスト ボックス 385"/>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8" name="テキスト ボックス 387"/>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8890</xdr:rowOff>
    </xdr:from>
    <xdr:to>
      <xdr:col>24</xdr:col>
      <xdr:colOff>609600</xdr:colOff>
      <xdr:row>38</xdr:row>
      <xdr:rowOff>110490</xdr:rowOff>
    </xdr:to>
    <xdr:sp macro="" textlink="">
      <xdr:nvSpPr>
        <xdr:cNvPr id="394" name="円/楕円 393"/>
        <xdr:cNvSpPr/>
      </xdr:nvSpPr>
      <xdr:spPr>
        <a:xfrm>
          <a:off x="16967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25417</xdr:rowOff>
    </xdr:from>
    <xdr:ext cx="762000" cy="259045"/>
    <xdr:sp macro="" textlink="">
      <xdr:nvSpPr>
        <xdr:cNvPr id="395" name="公債費負担の状況該当値テキスト"/>
        <xdr:cNvSpPr txBox="1"/>
      </xdr:nvSpPr>
      <xdr:spPr>
        <a:xfrm>
          <a:off x="17106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14922</xdr:rowOff>
    </xdr:from>
    <xdr:to>
      <xdr:col>23</xdr:col>
      <xdr:colOff>457200</xdr:colOff>
      <xdr:row>38</xdr:row>
      <xdr:rowOff>116522</xdr:rowOff>
    </xdr:to>
    <xdr:sp macro="" textlink="">
      <xdr:nvSpPr>
        <xdr:cNvPr id="396" name="円/楕円 395"/>
        <xdr:cNvSpPr/>
      </xdr:nvSpPr>
      <xdr:spPr>
        <a:xfrm>
          <a:off x="16129000" y="653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126699</xdr:rowOff>
    </xdr:from>
    <xdr:ext cx="736600" cy="259045"/>
    <xdr:sp macro="" textlink="">
      <xdr:nvSpPr>
        <xdr:cNvPr id="397" name="テキスト ボックス 396"/>
        <xdr:cNvSpPr txBox="1"/>
      </xdr:nvSpPr>
      <xdr:spPr>
        <a:xfrm>
          <a:off x="15798800" y="6298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8890</xdr:rowOff>
    </xdr:from>
    <xdr:to>
      <xdr:col>22</xdr:col>
      <xdr:colOff>254000</xdr:colOff>
      <xdr:row>38</xdr:row>
      <xdr:rowOff>110490</xdr:rowOff>
    </xdr:to>
    <xdr:sp macro="" textlink="">
      <xdr:nvSpPr>
        <xdr:cNvPr id="398" name="円/楕円 397"/>
        <xdr:cNvSpPr/>
      </xdr:nvSpPr>
      <xdr:spPr>
        <a:xfrm>
          <a:off x="15240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120667</xdr:rowOff>
    </xdr:from>
    <xdr:ext cx="762000" cy="259045"/>
    <xdr:sp macro="" textlink="">
      <xdr:nvSpPr>
        <xdr:cNvPr id="399" name="テキスト ボックス 398"/>
        <xdr:cNvSpPr txBox="1"/>
      </xdr:nvSpPr>
      <xdr:spPr>
        <a:xfrm>
          <a:off x="1490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57150</xdr:rowOff>
    </xdr:from>
    <xdr:to>
      <xdr:col>21</xdr:col>
      <xdr:colOff>50800</xdr:colOff>
      <xdr:row>38</xdr:row>
      <xdr:rowOff>158750</xdr:rowOff>
    </xdr:to>
    <xdr:sp macro="" textlink="">
      <xdr:nvSpPr>
        <xdr:cNvPr id="400" name="円/楕円 399"/>
        <xdr:cNvSpPr/>
      </xdr:nvSpPr>
      <xdr:spPr>
        <a:xfrm>
          <a:off x="14351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168927</xdr:rowOff>
    </xdr:from>
    <xdr:ext cx="762000" cy="259045"/>
    <xdr:sp macro="" textlink="">
      <xdr:nvSpPr>
        <xdr:cNvPr id="401" name="テキスト ボックス 400"/>
        <xdr:cNvSpPr txBox="1"/>
      </xdr:nvSpPr>
      <xdr:spPr>
        <a:xfrm>
          <a:off x="14020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135572</xdr:rowOff>
    </xdr:from>
    <xdr:to>
      <xdr:col>19</xdr:col>
      <xdr:colOff>533400</xdr:colOff>
      <xdr:row>39</xdr:row>
      <xdr:rowOff>65722</xdr:rowOff>
    </xdr:to>
    <xdr:sp macro="" textlink="">
      <xdr:nvSpPr>
        <xdr:cNvPr id="402" name="円/楕円 401"/>
        <xdr:cNvSpPr/>
      </xdr:nvSpPr>
      <xdr:spPr>
        <a:xfrm>
          <a:off x="134620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75899</xdr:rowOff>
    </xdr:from>
    <xdr:ext cx="762000" cy="259045"/>
    <xdr:sp macro="" textlink="">
      <xdr:nvSpPr>
        <xdr:cNvPr id="403" name="テキスト ボックス 402"/>
        <xdr:cNvSpPr txBox="1"/>
      </xdr:nvSpPr>
      <xdr:spPr>
        <a:xfrm>
          <a:off x="13131800" y="641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額の大部分となる地方債について、公債費負担軽減のため、借入時の交渉による据置期間の廃止、交付税措置のない地方債の発行抑制、財源の許す範囲での繰上償還を行っているため、全国平均及び類似団体内平均を下回ってお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年度決算から比率が「なし（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7"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8" name="フローチャート : 判断 437"/>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39" name="フローチャート : 判断 438"/>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0" name="テキスト ボックス 439"/>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41" name="フローチャート : 判断 440"/>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2" name="テキスト ボックス 441"/>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43" name="フローチャート : 判断 442"/>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4" name="テキスト ボックス 443"/>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5" name="フローチャート : 判断 444"/>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46" name="テキスト ボックス 445"/>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和歌山県岩出市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53,901
53,595
38.51
16,682,869
15,922,114
438,622
9,804,676
7,400,003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従来から職員の少人数体制を維持しており、全国平均及び類似団体内平均より低い水準で推移している。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161290</xdr:rowOff>
    </xdr:from>
    <xdr:to>
      <xdr:col>7</xdr:col>
      <xdr:colOff>15875</xdr:colOff>
      <xdr:row>34</xdr:row>
      <xdr:rowOff>22497</xdr:rowOff>
    </xdr:to>
    <xdr:cxnSp macro="">
      <xdr:nvCxnSpPr>
        <xdr:cNvPr id="68" name="直線コネクタ 67"/>
        <xdr:cNvCxnSpPr/>
      </xdr:nvCxnSpPr>
      <xdr:spPr>
        <a:xfrm>
          <a:off x="3987800" y="581914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161290</xdr:rowOff>
    </xdr:from>
    <xdr:to>
      <xdr:col>5</xdr:col>
      <xdr:colOff>549275</xdr:colOff>
      <xdr:row>34</xdr:row>
      <xdr:rowOff>81280</xdr:rowOff>
    </xdr:to>
    <xdr:cxnSp macro="">
      <xdr:nvCxnSpPr>
        <xdr:cNvPr id="71" name="直線コネクタ 70"/>
        <xdr:cNvCxnSpPr/>
      </xdr:nvCxnSpPr>
      <xdr:spPr>
        <a:xfrm flipV="1">
          <a:off x="3098800" y="5819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3" name="テキスト ボックス 72"/>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68217</xdr:rowOff>
    </xdr:from>
    <xdr:to>
      <xdr:col>4</xdr:col>
      <xdr:colOff>346075</xdr:colOff>
      <xdr:row>34</xdr:row>
      <xdr:rowOff>81280</xdr:rowOff>
    </xdr:to>
    <xdr:cxnSp macro="">
      <xdr:nvCxnSpPr>
        <xdr:cNvPr id="74" name="直線コネクタ 73"/>
        <xdr:cNvCxnSpPr/>
      </xdr:nvCxnSpPr>
      <xdr:spPr>
        <a:xfrm>
          <a:off x="2209800" y="58975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61340</xdr:rowOff>
    </xdr:from>
    <xdr:ext cx="762000" cy="259045"/>
    <xdr:sp macro="" textlink="">
      <xdr:nvSpPr>
        <xdr:cNvPr id="76" name="テキスト ボックス 75"/>
        <xdr:cNvSpPr txBox="1"/>
      </xdr:nvSpPr>
      <xdr:spPr>
        <a:xfrm>
          <a:off x="2717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68217</xdr:rowOff>
    </xdr:from>
    <xdr:to>
      <xdr:col>3</xdr:col>
      <xdr:colOff>142875</xdr:colOff>
      <xdr:row>34</xdr:row>
      <xdr:rowOff>133531</xdr:rowOff>
    </xdr:to>
    <xdr:cxnSp macro="">
      <xdr:nvCxnSpPr>
        <xdr:cNvPr id="77" name="直線コネクタ 76"/>
        <xdr:cNvCxnSpPr/>
      </xdr:nvCxnSpPr>
      <xdr:spPr>
        <a:xfrm flipV="1">
          <a:off x="1320800" y="589751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54808</xdr:rowOff>
    </xdr:from>
    <xdr:ext cx="762000" cy="259045"/>
    <xdr:sp macro="" textlink="">
      <xdr:nvSpPr>
        <xdr:cNvPr id="79" name="テキスト ボックス 78"/>
        <xdr:cNvSpPr txBox="1"/>
      </xdr:nvSpPr>
      <xdr:spPr>
        <a:xfrm>
          <a:off x="1828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113591</xdr:rowOff>
    </xdr:from>
    <xdr:ext cx="762000" cy="259045"/>
    <xdr:sp macro="" textlink="">
      <xdr:nvSpPr>
        <xdr:cNvPr id="81" name="テキスト ボックス 80"/>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143147</xdr:rowOff>
    </xdr:from>
    <xdr:to>
      <xdr:col>7</xdr:col>
      <xdr:colOff>66675</xdr:colOff>
      <xdr:row>34</xdr:row>
      <xdr:rowOff>73297</xdr:rowOff>
    </xdr:to>
    <xdr:sp macro="" textlink="">
      <xdr:nvSpPr>
        <xdr:cNvPr id="87" name="円/楕円 86"/>
        <xdr:cNvSpPr/>
      </xdr:nvSpPr>
      <xdr:spPr>
        <a:xfrm>
          <a:off x="4775200" y="580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51724</xdr:rowOff>
    </xdr:from>
    <xdr:ext cx="762000" cy="259045"/>
    <xdr:sp macro="" textlink="">
      <xdr:nvSpPr>
        <xdr:cNvPr id="88" name="人件費該当値テキスト"/>
        <xdr:cNvSpPr txBox="1"/>
      </xdr:nvSpPr>
      <xdr:spPr>
        <a:xfrm>
          <a:off x="4914900" y="570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110490</xdr:rowOff>
    </xdr:from>
    <xdr:to>
      <xdr:col>5</xdr:col>
      <xdr:colOff>600075</xdr:colOff>
      <xdr:row>34</xdr:row>
      <xdr:rowOff>40640</xdr:rowOff>
    </xdr:to>
    <xdr:sp macro="" textlink="">
      <xdr:nvSpPr>
        <xdr:cNvPr id="89" name="円/楕円 88"/>
        <xdr:cNvSpPr/>
      </xdr:nvSpPr>
      <xdr:spPr>
        <a:xfrm>
          <a:off x="3937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50817</xdr:rowOff>
    </xdr:from>
    <xdr:ext cx="736600" cy="259045"/>
    <xdr:sp macro="" textlink="">
      <xdr:nvSpPr>
        <xdr:cNvPr id="90" name="テキスト ボックス 89"/>
        <xdr:cNvSpPr txBox="1"/>
      </xdr:nvSpPr>
      <xdr:spPr>
        <a:xfrm>
          <a:off x="3606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30480</xdr:rowOff>
    </xdr:from>
    <xdr:to>
      <xdr:col>4</xdr:col>
      <xdr:colOff>396875</xdr:colOff>
      <xdr:row>34</xdr:row>
      <xdr:rowOff>132080</xdr:rowOff>
    </xdr:to>
    <xdr:sp macro="" textlink="">
      <xdr:nvSpPr>
        <xdr:cNvPr id="91" name="円/楕円 90"/>
        <xdr:cNvSpPr/>
      </xdr:nvSpPr>
      <xdr:spPr>
        <a:xfrm>
          <a:off x="3048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142257</xdr:rowOff>
    </xdr:from>
    <xdr:ext cx="762000" cy="259045"/>
    <xdr:sp macro="" textlink="">
      <xdr:nvSpPr>
        <xdr:cNvPr id="92" name="テキスト ボックス 91"/>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17417</xdr:rowOff>
    </xdr:from>
    <xdr:to>
      <xdr:col>3</xdr:col>
      <xdr:colOff>193675</xdr:colOff>
      <xdr:row>34</xdr:row>
      <xdr:rowOff>119017</xdr:rowOff>
    </xdr:to>
    <xdr:sp macro="" textlink="">
      <xdr:nvSpPr>
        <xdr:cNvPr id="93" name="円/楕円 92"/>
        <xdr:cNvSpPr/>
      </xdr:nvSpPr>
      <xdr:spPr>
        <a:xfrm>
          <a:off x="2159000" y="58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129194</xdr:rowOff>
    </xdr:from>
    <xdr:ext cx="762000" cy="259045"/>
    <xdr:sp macro="" textlink="">
      <xdr:nvSpPr>
        <xdr:cNvPr id="94" name="テキスト ボックス 93"/>
        <xdr:cNvSpPr txBox="1"/>
      </xdr:nvSpPr>
      <xdr:spPr>
        <a:xfrm>
          <a:off x="1828800" y="561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82731</xdr:rowOff>
    </xdr:from>
    <xdr:to>
      <xdr:col>1</xdr:col>
      <xdr:colOff>676275</xdr:colOff>
      <xdr:row>35</xdr:row>
      <xdr:rowOff>12881</xdr:rowOff>
    </xdr:to>
    <xdr:sp macro="" textlink="">
      <xdr:nvSpPr>
        <xdr:cNvPr id="95" name="円/楕円 94"/>
        <xdr:cNvSpPr/>
      </xdr:nvSpPr>
      <xdr:spPr>
        <a:xfrm>
          <a:off x="1270000" y="59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23058</xdr:rowOff>
    </xdr:from>
    <xdr:ext cx="762000" cy="259045"/>
    <xdr:sp macro="" textlink="">
      <xdr:nvSpPr>
        <xdr:cNvPr id="96" name="テキスト ボックス 95"/>
        <xdr:cNvSpPr txBox="1"/>
      </xdr:nvSpPr>
      <xdr:spPr>
        <a:xfrm>
          <a:off x="939800" y="568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ごみ処理施設運転管理等業務委託料等の増加により比率が高くなり、ほぼ類似団体内平均と同水準で推移している。改善するよう今後も引続き経常的な物件費の削減に努める。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101854</xdr:rowOff>
    </xdr:from>
    <xdr:to>
      <xdr:col>24</xdr:col>
      <xdr:colOff>31750</xdr:colOff>
      <xdr:row>15</xdr:row>
      <xdr:rowOff>156718</xdr:rowOff>
    </xdr:to>
    <xdr:cxnSp macro="">
      <xdr:nvCxnSpPr>
        <xdr:cNvPr id="127" name="直線コネクタ 126"/>
        <xdr:cNvCxnSpPr/>
      </xdr:nvCxnSpPr>
      <xdr:spPr>
        <a:xfrm>
          <a:off x="15671800" y="26736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7129</xdr:rowOff>
    </xdr:from>
    <xdr:ext cx="762000" cy="259045"/>
    <xdr:sp macro="" textlink="">
      <xdr:nvSpPr>
        <xdr:cNvPr id="128"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101854</xdr:rowOff>
    </xdr:from>
    <xdr:to>
      <xdr:col>22</xdr:col>
      <xdr:colOff>565150</xdr:colOff>
      <xdr:row>16</xdr:row>
      <xdr:rowOff>21844</xdr:rowOff>
    </xdr:to>
    <xdr:cxnSp macro="">
      <xdr:nvCxnSpPr>
        <xdr:cNvPr id="130" name="直線コネクタ 129"/>
        <xdr:cNvCxnSpPr/>
      </xdr:nvCxnSpPr>
      <xdr:spPr>
        <a:xfrm flipV="1">
          <a:off x="14782800" y="26736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32" name="テキスト ボックス 131"/>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101854</xdr:rowOff>
    </xdr:from>
    <xdr:to>
      <xdr:col>21</xdr:col>
      <xdr:colOff>361950</xdr:colOff>
      <xdr:row>16</xdr:row>
      <xdr:rowOff>21844</xdr:rowOff>
    </xdr:to>
    <xdr:cxnSp macro="">
      <xdr:nvCxnSpPr>
        <xdr:cNvPr id="133" name="直線コネクタ 132"/>
        <xdr:cNvCxnSpPr/>
      </xdr:nvCxnSpPr>
      <xdr:spPr>
        <a:xfrm>
          <a:off x="13893800" y="26736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101854</xdr:rowOff>
    </xdr:from>
    <xdr:to>
      <xdr:col>20</xdr:col>
      <xdr:colOff>158750</xdr:colOff>
      <xdr:row>15</xdr:row>
      <xdr:rowOff>101854</xdr:rowOff>
    </xdr:to>
    <xdr:cxnSp macro="">
      <xdr:nvCxnSpPr>
        <xdr:cNvPr id="136" name="直線コネクタ 135"/>
        <xdr:cNvCxnSpPr/>
      </xdr:nvCxnSpPr>
      <xdr:spPr>
        <a:xfrm>
          <a:off x="13004800" y="2673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105918</xdr:rowOff>
    </xdr:from>
    <xdr:to>
      <xdr:col>24</xdr:col>
      <xdr:colOff>82550</xdr:colOff>
      <xdr:row>16</xdr:row>
      <xdr:rowOff>36068</xdr:rowOff>
    </xdr:to>
    <xdr:sp macro="" textlink="">
      <xdr:nvSpPr>
        <xdr:cNvPr id="146" name="円/楕円 145"/>
        <xdr:cNvSpPr/>
      </xdr:nvSpPr>
      <xdr:spPr>
        <a:xfrm>
          <a:off x="164592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122445</xdr:rowOff>
    </xdr:from>
    <xdr:ext cx="762000" cy="259045"/>
    <xdr:sp macro="" textlink="">
      <xdr:nvSpPr>
        <xdr:cNvPr id="147" name="物件費該当値テキスト"/>
        <xdr:cNvSpPr txBox="1"/>
      </xdr:nvSpPr>
      <xdr:spPr>
        <a:xfrm>
          <a:off x="16598900" y="252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51054</xdr:rowOff>
    </xdr:from>
    <xdr:to>
      <xdr:col>22</xdr:col>
      <xdr:colOff>615950</xdr:colOff>
      <xdr:row>15</xdr:row>
      <xdr:rowOff>152654</xdr:rowOff>
    </xdr:to>
    <xdr:sp macro="" textlink="">
      <xdr:nvSpPr>
        <xdr:cNvPr id="148" name="円/楕円 147"/>
        <xdr:cNvSpPr/>
      </xdr:nvSpPr>
      <xdr:spPr>
        <a:xfrm>
          <a:off x="15621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162831</xdr:rowOff>
    </xdr:from>
    <xdr:ext cx="736600" cy="259045"/>
    <xdr:sp macro="" textlink="">
      <xdr:nvSpPr>
        <xdr:cNvPr id="149" name="テキスト ボックス 148"/>
        <xdr:cNvSpPr txBox="1"/>
      </xdr:nvSpPr>
      <xdr:spPr>
        <a:xfrm>
          <a:off x="15290800" y="2391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142494</xdr:rowOff>
    </xdr:from>
    <xdr:to>
      <xdr:col>21</xdr:col>
      <xdr:colOff>412750</xdr:colOff>
      <xdr:row>16</xdr:row>
      <xdr:rowOff>72644</xdr:rowOff>
    </xdr:to>
    <xdr:sp macro="" textlink="">
      <xdr:nvSpPr>
        <xdr:cNvPr id="150" name="円/楕円 149"/>
        <xdr:cNvSpPr/>
      </xdr:nvSpPr>
      <xdr:spPr>
        <a:xfrm>
          <a:off x="14732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57421</xdr:rowOff>
    </xdr:from>
    <xdr:ext cx="762000" cy="259045"/>
    <xdr:sp macro="" textlink="">
      <xdr:nvSpPr>
        <xdr:cNvPr id="151" name="テキスト ボックス 150"/>
        <xdr:cNvSpPr txBox="1"/>
      </xdr:nvSpPr>
      <xdr:spPr>
        <a:xfrm>
          <a:off x="14401800" y="28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51054</xdr:rowOff>
    </xdr:from>
    <xdr:to>
      <xdr:col>20</xdr:col>
      <xdr:colOff>209550</xdr:colOff>
      <xdr:row>15</xdr:row>
      <xdr:rowOff>152654</xdr:rowOff>
    </xdr:to>
    <xdr:sp macro="" textlink="">
      <xdr:nvSpPr>
        <xdr:cNvPr id="152" name="円/楕円 151"/>
        <xdr:cNvSpPr/>
      </xdr:nvSpPr>
      <xdr:spPr>
        <a:xfrm>
          <a:off x="13843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137431</xdr:rowOff>
    </xdr:from>
    <xdr:ext cx="762000" cy="259045"/>
    <xdr:sp macro="" textlink="">
      <xdr:nvSpPr>
        <xdr:cNvPr id="153" name="テキスト ボックス 152"/>
        <xdr:cNvSpPr txBox="1"/>
      </xdr:nvSpPr>
      <xdr:spPr>
        <a:xfrm>
          <a:off x="13512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51054</xdr:rowOff>
    </xdr:from>
    <xdr:to>
      <xdr:col>19</xdr:col>
      <xdr:colOff>6350</xdr:colOff>
      <xdr:row>15</xdr:row>
      <xdr:rowOff>152654</xdr:rowOff>
    </xdr:to>
    <xdr:sp macro="" textlink="">
      <xdr:nvSpPr>
        <xdr:cNvPr id="154" name="円/楕円 153"/>
        <xdr:cNvSpPr/>
      </xdr:nvSpPr>
      <xdr:spPr>
        <a:xfrm>
          <a:off x="12954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137431</xdr:rowOff>
    </xdr:from>
    <xdr:ext cx="762000" cy="259045"/>
    <xdr:sp macro="" textlink="">
      <xdr:nvSpPr>
        <xdr:cNvPr id="155" name="テキスト ボックス 154"/>
        <xdr:cNvSpPr txBox="1"/>
      </xdr:nvSpPr>
      <xdr:spPr>
        <a:xfrm>
          <a:off x="12623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削減が困難である障害者総合支援給付、生活保護等の社会保障費は増加し続けており、経常一般財源の歳入も増加傾向にあるものの、比率は悪化している。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37193</xdr:rowOff>
    </xdr:from>
    <xdr:to>
      <xdr:col>7</xdr:col>
      <xdr:colOff>15875</xdr:colOff>
      <xdr:row>57</xdr:row>
      <xdr:rowOff>69850</xdr:rowOff>
    </xdr:to>
    <xdr:cxnSp macro="">
      <xdr:nvCxnSpPr>
        <xdr:cNvPr id="190" name="直線コネクタ 189"/>
        <xdr:cNvCxnSpPr/>
      </xdr:nvCxnSpPr>
      <xdr:spPr>
        <a:xfrm>
          <a:off x="3987800" y="98098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91"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143328</xdr:rowOff>
    </xdr:from>
    <xdr:to>
      <xdr:col>5</xdr:col>
      <xdr:colOff>549275</xdr:colOff>
      <xdr:row>57</xdr:row>
      <xdr:rowOff>37193</xdr:rowOff>
    </xdr:to>
    <xdr:cxnSp macro="">
      <xdr:nvCxnSpPr>
        <xdr:cNvPr id="193" name="直線コネクタ 192"/>
        <xdr:cNvCxnSpPr/>
      </xdr:nvCxnSpPr>
      <xdr:spPr>
        <a:xfrm>
          <a:off x="3098800" y="9744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143328</xdr:rowOff>
    </xdr:from>
    <xdr:to>
      <xdr:col>4</xdr:col>
      <xdr:colOff>346075</xdr:colOff>
      <xdr:row>56</xdr:row>
      <xdr:rowOff>165100</xdr:rowOff>
    </xdr:to>
    <xdr:cxnSp macro="">
      <xdr:nvCxnSpPr>
        <xdr:cNvPr id="196" name="直線コネクタ 195"/>
        <xdr:cNvCxnSpPr/>
      </xdr:nvCxnSpPr>
      <xdr:spPr>
        <a:xfrm flipV="1">
          <a:off x="2209800" y="9744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99785</xdr:rowOff>
    </xdr:from>
    <xdr:to>
      <xdr:col>3</xdr:col>
      <xdr:colOff>142875</xdr:colOff>
      <xdr:row>56</xdr:row>
      <xdr:rowOff>165100</xdr:rowOff>
    </xdr:to>
    <xdr:cxnSp macro="">
      <xdr:nvCxnSpPr>
        <xdr:cNvPr id="199" name="直線コネクタ 198"/>
        <xdr:cNvCxnSpPr/>
      </xdr:nvCxnSpPr>
      <xdr:spPr>
        <a:xfrm>
          <a:off x="1320800" y="9700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9" name="円/楕円 208"/>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10"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157843</xdr:rowOff>
    </xdr:from>
    <xdr:to>
      <xdr:col>5</xdr:col>
      <xdr:colOff>600075</xdr:colOff>
      <xdr:row>57</xdr:row>
      <xdr:rowOff>87993</xdr:rowOff>
    </xdr:to>
    <xdr:sp macro="" textlink="">
      <xdr:nvSpPr>
        <xdr:cNvPr id="211" name="円/楕円 210"/>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212" name="テキスト ボックス 211"/>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92528</xdr:rowOff>
    </xdr:from>
    <xdr:to>
      <xdr:col>4</xdr:col>
      <xdr:colOff>396875</xdr:colOff>
      <xdr:row>57</xdr:row>
      <xdr:rowOff>22678</xdr:rowOff>
    </xdr:to>
    <xdr:sp macro="" textlink="">
      <xdr:nvSpPr>
        <xdr:cNvPr id="213" name="円/楕円 212"/>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214" name="テキスト ボックス 213"/>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114300</xdr:rowOff>
    </xdr:from>
    <xdr:to>
      <xdr:col>3</xdr:col>
      <xdr:colOff>193675</xdr:colOff>
      <xdr:row>57</xdr:row>
      <xdr:rowOff>44450</xdr:rowOff>
    </xdr:to>
    <xdr:sp macro="" textlink="">
      <xdr:nvSpPr>
        <xdr:cNvPr id="215" name="円/楕円 214"/>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216" name="テキスト ボックス 215"/>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48985</xdr:rowOff>
    </xdr:from>
    <xdr:to>
      <xdr:col>1</xdr:col>
      <xdr:colOff>676275</xdr:colOff>
      <xdr:row>56</xdr:row>
      <xdr:rowOff>150585</xdr:rowOff>
    </xdr:to>
    <xdr:sp macro="" textlink="">
      <xdr:nvSpPr>
        <xdr:cNvPr id="217" name="円/楕円 216"/>
        <xdr:cNvSpPr/>
      </xdr:nvSpPr>
      <xdr:spPr>
        <a:xfrm>
          <a:off x="1270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135362</xdr:rowOff>
    </xdr:from>
    <xdr:ext cx="762000" cy="259045"/>
    <xdr:sp macro="" textlink="">
      <xdr:nvSpPr>
        <xdr:cNvPr id="218" name="テキスト ボックス 217"/>
        <xdr:cNvSpPr txBox="1"/>
      </xdr:nvSpPr>
      <xdr:spPr>
        <a:xfrm>
          <a:off x="939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国民健康保険特別会計、介護保険特別会計、下水道事業特別会計等への繰出金の増加により経常収支比率は悪化している。今後、下水道をはじめとする各特別会計への繰出金の増加が見込まれることから、特別会計における財政運営の健全化に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73660</xdr:rowOff>
    </xdr:from>
    <xdr:to>
      <xdr:col>24</xdr:col>
      <xdr:colOff>31750</xdr:colOff>
      <xdr:row>56</xdr:row>
      <xdr:rowOff>165100</xdr:rowOff>
    </xdr:to>
    <xdr:cxnSp macro="">
      <xdr:nvCxnSpPr>
        <xdr:cNvPr id="251" name="直線コネクタ 250"/>
        <xdr:cNvCxnSpPr/>
      </xdr:nvCxnSpPr>
      <xdr:spPr>
        <a:xfrm>
          <a:off x="15671800" y="96748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73660</xdr:rowOff>
    </xdr:from>
    <xdr:to>
      <xdr:col>22</xdr:col>
      <xdr:colOff>565150</xdr:colOff>
      <xdr:row>56</xdr:row>
      <xdr:rowOff>73660</xdr:rowOff>
    </xdr:to>
    <xdr:cxnSp macro="">
      <xdr:nvCxnSpPr>
        <xdr:cNvPr id="254" name="直線コネクタ 253"/>
        <xdr:cNvCxnSpPr/>
      </xdr:nvCxnSpPr>
      <xdr:spPr>
        <a:xfrm>
          <a:off x="14782800" y="9674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73660</xdr:rowOff>
    </xdr:to>
    <xdr:cxnSp macro="">
      <xdr:nvCxnSpPr>
        <xdr:cNvPr id="257" name="直線コネクタ 256"/>
        <xdr:cNvCxnSpPr/>
      </xdr:nvCxnSpPr>
      <xdr:spPr>
        <a:xfrm>
          <a:off x="13893800" y="9636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35560</xdr:rowOff>
    </xdr:to>
    <xdr:cxnSp macro="">
      <xdr:nvCxnSpPr>
        <xdr:cNvPr id="260" name="直線コネクタ 259"/>
        <xdr:cNvCxnSpPr/>
      </xdr:nvCxnSpPr>
      <xdr:spPr>
        <a:xfrm>
          <a:off x="13004800" y="9613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70" name="円/楕円 269"/>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130827</xdr:rowOff>
    </xdr:from>
    <xdr:ext cx="762000" cy="259045"/>
    <xdr:sp macro="" textlink="">
      <xdr:nvSpPr>
        <xdr:cNvPr id="271"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22860</xdr:rowOff>
    </xdr:from>
    <xdr:to>
      <xdr:col>22</xdr:col>
      <xdr:colOff>615950</xdr:colOff>
      <xdr:row>56</xdr:row>
      <xdr:rowOff>124460</xdr:rowOff>
    </xdr:to>
    <xdr:sp macro="" textlink="">
      <xdr:nvSpPr>
        <xdr:cNvPr id="272" name="円/楕円 271"/>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134637</xdr:rowOff>
    </xdr:from>
    <xdr:ext cx="736600" cy="259045"/>
    <xdr:sp macro="" textlink="">
      <xdr:nvSpPr>
        <xdr:cNvPr id="273" name="テキスト ボックス 272"/>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22860</xdr:rowOff>
    </xdr:from>
    <xdr:to>
      <xdr:col>21</xdr:col>
      <xdr:colOff>412750</xdr:colOff>
      <xdr:row>56</xdr:row>
      <xdr:rowOff>124460</xdr:rowOff>
    </xdr:to>
    <xdr:sp macro="" textlink="">
      <xdr:nvSpPr>
        <xdr:cNvPr id="274" name="円/楕円 273"/>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75" name="テキスト ボックス 274"/>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76" name="円/楕円 275"/>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77" name="テキスト ボックス 276"/>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8" name="円/楕円 277"/>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79" name="テキスト ボックス 278"/>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補助費は一部事務組合に対する負担金に大きく左右されるため、関係一部事務組合における財政運営の健全化に引続き努める。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140716</xdr:rowOff>
    </xdr:from>
    <xdr:to>
      <xdr:col>24</xdr:col>
      <xdr:colOff>31750</xdr:colOff>
      <xdr:row>36</xdr:row>
      <xdr:rowOff>145288</xdr:rowOff>
    </xdr:to>
    <xdr:cxnSp macro="">
      <xdr:nvCxnSpPr>
        <xdr:cNvPr id="309" name="直線コネクタ 308"/>
        <xdr:cNvCxnSpPr/>
      </xdr:nvCxnSpPr>
      <xdr:spPr>
        <a:xfrm>
          <a:off x="15671800" y="63129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140716</xdr:rowOff>
    </xdr:from>
    <xdr:to>
      <xdr:col>22</xdr:col>
      <xdr:colOff>565150</xdr:colOff>
      <xdr:row>37</xdr:row>
      <xdr:rowOff>10414</xdr:rowOff>
    </xdr:to>
    <xdr:cxnSp macro="">
      <xdr:nvCxnSpPr>
        <xdr:cNvPr id="312" name="直線コネクタ 311"/>
        <xdr:cNvCxnSpPr/>
      </xdr:nvCxnSpPr>
      <xdr:spPr>
        <a:xfrm flipV="1">
          <a:off x="14782800" y="63129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159004</xdr:rowOff>
    </xdr:from>
    <xdr:to>
      <xdr:col>21</xdr:col>
      <xdr:colOff>361950</xdr:colOff>
      <xdr:row>37</xdr:row>
      <xdr:rowOff>10414</xdr:rowOff>
    </xdr:to>
    <xdr:cxnSp macro="">
      <xdr:nvCxnSpPr>
        <xdr:cNvPr id="315" name="直線コネクタ 314"/>
        <xdr:cNvCxnSpPr/>
      </xdr:nvCxnSpPr>
      <xdr:spPr>
        <a:xfrm>
          <a:off x="13893800" y="6331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159004</xdr:rowOff>
    </xdr:from>
    <xdr:to>
      <xdr:col>20</xdr:col>
      <xdr:colOff>158750</xdr:colOff>
      <xdr:row>37</xdr:row>
      <xdr:rowOff>28702</xdr:rowOff>
    </xdr:to>
    <xdr:cxnSp macro="">
      <xdr:nvCxnSpPr>
        <xdr:cNvPr id="318" name="直線コネクタ 317"/>
        <xdr:cNvCxnSpPr/>
      </xdr:nvCxnSpPr>
      <xdr:spPr>
        <a:xfrm flipV="1">
          <a:off x="13004800" y="63312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28" name="円/楕円 327"/>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66565</xdr:rowOff>
    </xdr:from>
    <xdr:ext cx="762000" cy="259045"/>
    <xdr:sp macro="" textlink="">
      <xdr:nvSpPr>
        <xdr:cNvPr id="329" name="補助費等該当値テキスト"/>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89916</xdr:rowOff>
    </xdr:from>
    <xdr:to>
      <xdr:col>22</xdr:col>
      <xdr:colOff>615950</xdr:colOff>
      <xdr:row>37</xdr:row>
      <xdr:rowOff>20066</xdr:rowOff>
    </xdr:to>
    <xdr:sp macro="" textlink="">
      <xdr:nvSpPr>
        <xdr:cNvPr id="330" name="円/楕円 329"/>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31" name="テキスト ボックス 330"/>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131064</xdr:rowOff>
    </xdr:from>
    <xdr:to>
      <xdr:col>21</xdr:col>
      <xdr:colOff>412750</xdr:colOff>
      <xdr:row>37</xdr:row>
      <xdr:rowOff>61214</xdr:rowOff>
    </xdr:to>
    <xdr:sp macro="" textlink="">
      <xdr:nvSpPr>
        <xdr:cNvPr id="332" name="円/楕円 331"/>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45991</xdr:rowOff>
    </xdr:from>
    <xdr:ext cx="762000" cy="259045"/>
    <xdr:sp macro="" textlink="">
      <xdr:nvSpPr>
        <xdr:cNvPr id="333" name="テキスト ボックス 332"/>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108204</xdr:rowOff>
    </xdr:from>
    <xdr:to>
      <xdr:col>20</xdr:col>
      <xdr:colOff>209550</xdr:colOff>
      <xdr:row>37</xdr:row>
      <xdr:rowOff>38354</xdr:rowOff>
    </xdr:to>
    <xdr:sp macro="" textlink="">
      <xdr:nvSpPr>
        <xdr:cNvPr id="334" name="円/楕円 333"/>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35" name="テキスト ボックス 334"/>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36" name="円/楕円 335"/>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37" name="テキスト ボックス 336"/>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公債費負担軽減のため、交付税措置のない地方債の発行を抑制し、財源の許す範囲での繰上償還を実施していることから、全国平均及び類似団体内平均を下回っている。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85852</xdr:rowOff>
    </xdr:from>
    <xdr:to>
      <xdr:col>7</xdr:col>
      <xdr:colOff>15875</xdr:colOff>
      <xdr:row>76</xdr:row>
      <xdr:rowOff>99568</xdr:rowOff>
    </xdr:to>
    <xdr:cxnSp macro="">
      <xdr:nvCxnSpPr>
        <xdr:cNvPr id="367" name="直線コネクタ 366"/>
        <xdr:cNvCxnSpPr/>
      </xdr:nvCxnSpPr>
      <xdr:spPr>
        <a:xfrm>
          <a:off x="3987800" y="131160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85852</xdr:rowOff>
    </xdr:from>
    <xdr:to>
      <xdr:col>5</xdr:col>
      <xdr:colOff>549275</xdr:colOff>
      <xdr:row>76</xdr:row>
      <xdr:rowOff>122428</xdr:rowOff>
    </xdr:to>
    <xdr:cxnSp macro="">
      <xdr:nvCxnSpPr>
        <xdr:cNvPr id="370" name="直線コネクタ 369"/>
        <xdr:cNvCxnSpPr/>
      </xdr:nvCxnSpPr>
      <xdr:spPr>
        <a:xfrm flipV="1">
          <a:off x="3098800" y="13116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113285</xdr:rowOff>
    </xdr:from>
    <xdr:to>
      <xdr:col>4</xdr:col>
      <xdr:colOff>346075</xdr:colOff>
      <xdr:row>76</xdr:row>
      <xdr:rowOff>122428</xdr:rowOff>
    </xdr:to>
    <xdr:cxnSp macro="">
      <xdr:nvCxnSpPr>
        <xdr:cNvPr id="373" name="直線コネクタ 372"/>
        <xdr:cNvCxnSpPr/>
      </xdr:nvCxnSpPr>
      <xdr:spPr>
        <a:xfrm>
          <a:off x="2209800" y="131434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113285</xdr:rowOff>
    </xdr:from>
    <xdr:to>
      <xdr:col>3</xdr:col>
      <xdr:colOff>142875</xdr:colOff>
      <xdr:row>76</xdr:row>
      <xdr:rowOff>113285</xdr:rowOff>
    </xdr:to>
    <xdr:cxnSp macro="">
      <xdr:nvCxnSpPr>
        <xdr:cNvPr id="376" name="直線コネクタ 375"/>
        <xdr:cNvCxnSpPr/>
      </xdr:nvCxnSpPr>
      <xdr:spPr>
        <a:xfrm>
          <a:off x="1320800" y="13143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48768</xdr:rowOff>
    </xdr:from>
    <xdr:to>
      <xdr:col>7</xdr:col>
      <xdr:colOff>66675</xdr:colOff>
      <xdr:row>76</xdr:row>
      <xdr:rowOff>150368</xdr:rowOff>
    </xdr:to>
    <xdr:sp macro="" textlink="">
      <xdr:nvSpPr>
        <xdr:cNvPr id="386" name="円/楕円 385"/>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65295</xdr:rowOff>
    </xdr:from>
    <xdr:ext cx="762000" cy="259045"/>
    <xdr:sp macro="" textlink="">
      <xdr:nvSpPr>
        <xdr:cNvPr id="387" name="公債費該当値テキスト"/>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35052</xdr:rowOff>
    </xdr:from>
    <xdr:to>
      <xdr:col>5</xdr:col>
      <xdr:colOff>600075</xdr:colOff>
      <xdr:row>76</xdr:row>
      <xdr:rowOff>136652</xdr:rowOff>
    </xdr:to>
    <xdr:sp macro="" textlink="">
      <xdr:nvSpPr>
        <xdr:cNvPr id="388" name="円/楕円 387"/>
        <xdr:cNvSpPr/>
      </xdr:nvSpPr>
      <xdr:spPr>
        <a:xfrm>
          <a:off x="3937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146829</xdr:rowOff>
    </xdr:from>
    <xdr:ext cx="736600" cy="259045"/>
    <xdr:sp macro="" textlink="">
      <xdr:nvSpPr>
        <xdr:cNvPr id="389" name="テキスト ボックス 388"/>
        <xdr:cNvSpPr txBox="1"/>
      </xdr:nvSpPr>
      <xdr:spPr>
        <a:xfrm>
          <a:off x="3606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71628</xdr:rowOff>
    </xdr:from>
    <xdr:to>
      <xdr:col>4</xdr:col>
      <xdr:colOff>396875</xdr:colOff>
      <xdr:row>77</xdr:row>
      <xdr:rowOff>1778</xdr:rowOff>
    </xdr:to>
    <xdr:sp macro="" textlink="">
      <xdr:nvSpPr>
        <xdr:cNvPr id="390" name="円/楕円 389"/>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11955</xdr:rowOff>
    </xdr:from>
    <xdr:ext cx="762000" cy="259045"/>
    <xdr:sp macro="" textlink="">
      <xdr:nvSpPr>
        <xdr:cNvPr id="391" name="テキスト ボックス 390"/>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62485</xdr:rowOff>
    </xdr:from>
    <xdr:to>
      <xdr:col>3</xdr:col>
      <xdr:colOff>193675</xdr:colOff>
      <xdr:row>76</xdr:row>
      <xdr:rowOff>164085</xdr:rowOff>
    </xdr:to>
    <xdr:sp macro="" textlink="">
      <xdr:nvSpPr>
        <xdr:cNvPr id="392" name="円/楕円 391"/>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2811</xdr:rowOff>
    </xdr:from>
    <xdr:ext cx="762000" cy="259045"/>
    <xdr:sp macro="" textlink="">
      <xdr:nvSpPr>
        <xdr:cNvPr id="393" name="テキスト ボックス 392"/>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62485</xdr:rowOff>
    </xdr:from>
    <xdr:to>
      <xdr:col>1</xdr:col>
      <xdr:colOff>676275</xdr:colOff>
      <xdr:row>76</xdr:row>
      <xdr:rowOff>164085</xdr:rowOff>
    </xdr:to>
    <xdr:sp macro="" textlink="">
      <xdr:nvSpPr>
        <xdr:cNvPr id="394" name="円/楕円 393"/>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2811</xdr:rowOff>
    </xdr:from>
    <xdr:ext cx="762000" cy="259045"/>
    <xdr:sp macro="" textlink="">
      <xdr:nvSpPr>
        <xdr:cNvPr id="395" name="テキスト ボックス 394"/>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経常的な扶助費、物件費、補助費等の増加により財政構造の硬直化が進んで</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今後も引続き改善に向け、一層の自主財源の確保や経常経費の削減に努める。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81280</xdr:rowOff>
    </xdr:from>
    <xdr:to>
      <xdr:col>24</xdr:col>
      <xdr:colOff>31750</xdr:colOff>
      <xdr:row>76</xdr:row>
      <xdr:rowOff>12700</xdr:rowOff>
    </xdr:to>
    <xdr:cxnSp macro="">
      <xdr:nvCxnSpPr>
        <xdr:cNvPr id="428" name="直線コネクタ 427"/>
        <xdr:cNvCxnSpPr/>
      </xdr:nvCxnSpPr>
      <xdr:spPr>
        <a:xfrm>
          <a:off x="15671800" y="1294003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78757</xdr:rowOff>
    </xdr:from>
    <xdr:ext cx="762000" cy="259045"/>
    <xdr:sp macro="" textlink="">
      <xdr:nvSpPr>
        <xdr:cNvPr id="429"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81280</xdr:rowOff>
    </xdr:from>
    <xdr:to>
      <xdr:col>22</xdr:col>
      <xdr:colOff>565150</xdr:colOff>
      <xdr:row>76</xdr:row>
      <xdr:rowOff>12700</xdr:rowOff>
    </xdr:to>
    <xdr:cxnSp macro="">
      <xdr:nvCxnSpPr>
        <xdr:cNvPr id="431" name="直線コネクタ 430"/>
        <xdr:cNvCxnSpPr/>
      </xdr:nvCxnSpPr>
      <xdr:spPr>
        <a:xfrm flipV="1">
          <a:off x="14782800" y="129400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143527</xdr:rowOff>
    </xdr:from>
    <xdr:ext cx="736600" cy="259045"/>
    <xdr:sp macro="" textlink="">
      <xdr:nvSpPr>
        <xdr:cNvPr id="433" name="テキスト ボックス 432"/>
        <xdr:cNvSpPr txBox="1"/>
      </xdr:nvSpPr>
      <xdr:spPr>
        <a:xfrm>
          <a:off x="15290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107950</xdr:rowOff>
    </xdr:from>
    <xdr:to>
      <xdr:col>21</xdr:col>
      <xdr:colOff>361950</xdr:colOff>
      <xdr:row>76</xdr:row>
      <xdr:rowOff>12700</xdr:rowOff>
    </xdr:to>
    <xdr:cxnSp macro="">
      <xdr:nvCxnSpPr>
        <xdr:cNvPr id="434" name="直線コネクタ 433"/>
        <xdr:cNvCxnSpPr/>
      </xdr:nvCxnSpPr>
      <xdr:spPr>
        <a:xfrm>
          <a:off x="13893800" y="1296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107950</xdr:rowOff>
    </xdr:from>
    <xdr:to>
      <xdr:col>20</xdr:col>
      <xdr:colOff>158750</xdr:colOff>
      <xdr:row>75</xdr:row>
      <xdr:rowOff>146050</xdr:rowOff>
    </xdr:to>
    <xdr:cxnSp macro="">
      <xdr:nvCxnSpPr>
        <xdr:cNvPr id="437" name="直線コネクタ 436"/>
        <xdr:cNvCxnSpPr/>
      </xdr:nvCxnSpPr>
      <xdr:spPr>
        <a:xfrm flipV="1">
          <a:off x="13004800" y="1296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47" name="円/楕円 446"/>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149877</xdr:rowOff>
    </xdr:from>
    <xdr:ext cx="762000" cy="259045"/>
    <xdr:sp macro="" textlink="">
      <xdr:nvSpPr>
        <xdr:cNvPr id="448"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30480</xdr:rowOff>
    </xdr:from>
    <xdr:to>
      <xdr:col>22</xdr:col>
      <xdr:colOff>615950</xdr:colOff>
      <xdr:row>75</xdr:row>
      <xdr:rowOff>132080</xdr:rowOff>
    </xdr:to>
    <xdr:sp macro="" textlink="">
      <xdr:nvSpPr>
        <xdr:cNvPr id="449" name="円/楕円 448"/>
        <xdr:cNvSpPr/>
      </xdr:nvSpPr>
      <xdr:spPr>
        <a:xfrm>
          <a:off x="15621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142257</xdr:rowOff>
    </xdr:from>
    <xdr:ext cx="736600" cy="259045"/>
    <xdr:sp macro="" textlink="">
      <xdr:nvSpPr>
        <xdr:cNvPr id="450" name="テキスト ボックス 449"/>
        <xdr:cNvSpPr txBox="1"/>
      </xdr:nvSpPr>
      <xdr:spPr>
        <a:xfrm>
          <a:off x="15290800" y="1265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133350</xdr:rowOff>
    </xdr:from>
    <xdr:to>
      <xdr:col>21</xdr:col>
      <xdr:colOff>412750</xdr:colOff>
      <xdr:row>76</xdr:row>
      <xdr:rowOff>63500</xdr:rowOff>
    </xdr:to>
    <xdr:sp macro="" textlink="">
      <xdr:nvSpPr>
        <xdr:cNvPr id="451" name="円/楕円 450"/>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48277</xdr:rowOff>
    </xdr:from>
    <xdr:ext cx="762000" cy="259045"/>
    <xdr:sp macro="" textlink="">
      <xdr:nvSpPr>
        <xdr:cNvPr id="452" name="テキスト ボックス 451"/>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57150</xdr:rowOff>
    </xdr:from>
    <xdr:to>
      <xdr:col>20</xdr:col>
      <xdr:colOff>209550</xdr:colOff>
      <xdr:row>75</xdr:row>
      <xdr:rowOff>158750</xdr:rowOff>
    </xdr:to>
    <xdr:sp macro="" textlink="">
      <xdr:nvSpPr>
        <xdr:cNvPr id="453" name="円/楕円 452"/>
        <xdr:cNvSpPr/>
      </xdr:nvSpPr>
      <xdr:spPr>
        <a:xfrm>
          <a:off x="13843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54" name="テキスト ボックス 453"/>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95250</xdr:rowOff>
    </xdr:from>
    <xdr:to>
      <xdr:col>19</xdr:col>
      <xdr:colOff>6350</xdr:colOff>
      <xdr:row>76</xdr:row>
      <xdr:rowOff>25400</xdr:rowOff>
    </xdr:to>
    <xdr:sp macro="" textlink="">
      <xdr:nvSpPr>
        <xdr:cNvPr id="455" name="円/楕円 454"/>
        <xdr:cNvSpPr/>
      </xdr:nvSpPr>
      <xdr:spPr>
        <a:xfrm>
          <a:off x="12954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10177</xdr:rowOff>
    </xdr:from>
    <xdr:ext cx="762000" cy="259045"/>
    <xdr:sp macro="" textlink="">
      <xdr:nvSpPr>
        <xdr:cNvPr id="456" name="テキスト ボックス 455"/>
        <xdr:cNvSpPr txBox="1"/>
      </xdr:nvSpPr>
      <xdr:spPr>
        <a:xfrm>
          <a:off x="12623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和歌山県岩出市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129134</xdr:rowOff>
    </xdr:from>
    <xdr:to>
      <xdr:col>4</xdr:col>
      <xdr:colOff>1117600</xdr:colOff>
      <xdr:row>18</xdr:row>
      <xdr:rowOff>147650</xdr:rowOff>
    </xdr:to>
    <xdr:cxnSp macro="">
      <xdr:nvCxnSpPr>
        <xdr:cNvPr id="50" name="直線コネクタ 49"/>
        <xdr:cNvCxnSpPr/>
      </xdr:nvCxnSpPr>
      <xdr:spPr bwMode="auto">
        <a:xfrm>
          <a:off x="5003800" y="3262859"/>
          <a:ext cx="647700" cy="18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101949</xdr:rowOff>
    </xdr:from>
    <xdr:to>
      <xdr:col>4</xdr:col>
      <xdr:colOff>469900</xdr:colOff>
      <xdr:row>18</xdr:row>
      <xdr:rowOff>129134</xdr:rowOff>
    </xdr:to>
    <xdr:cxnSp macro="">
      <xdr:nvCxnSpPr>
        <xdr:cNvPr id="53" name="直線コネクタ 52"/>
        <xdr:cNvCxnSpPr/>
      </xdr:nvCxnSpPr>
      <xdr:spPr bwMode="auto">
        <a:xfrm>
          <a:off x="4305300" y="3235674"/>
          <a:ext cx="698500" cy="27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5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101949</xdr:rowOff>
    </xdr:from>
    <xdr:to>
      <xdr:col>3</xdr:col>
      <xdr:colOff>904875</xdr:colOff>
      <xdr:row>18</xdr:row>
      <xdr:rowOff>141421</xdr:rowOff>
    </xdr:to>
    <xdr:cxnSp macro="">
      <xdr:nvCxnSpPr>
        <xdr:cNvPr id="56" name="直線コネクタ 55"/>
        <xdr:cNvCxnSpPr/>
      </xdr:nvCxnSpPr>
      <xdr:spPr bwMode="auto">
        <a:xfrm flipV="1">
          <a:off x="3606800" y="3235674"/>
          <a:ext cx="698500" cy="39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126924</xdr:rowOff>
    </xdr:from>
    <xdr:to>
      <xdr:col>3</xdr:col>
      <xdr:colOff>206375</xdr:colOff>
      <xdr:row>18</xdr:row>
      <xdr:rowOff>141421</xdr:rowOff>
    </xdr:to>
    <xdr:cxnSp macro="">
      <xdr:nvCxnSpPr>
        <xdr:cNvPr id="59" name="直線コネクタ 58"/>
        <xdr:cNvCxnSpPr/>
      </xdr:nvCxnSpPr>
      <xdr:spPr bwMode="auto">
        <a:xfrm>
          <a:off x="2908300" y="3260649"/>
          <a:ext cx="698500" cy="14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96850</xdr:rowOff>
    </xdr:from>
    <xdr:to>
      <xdr:col>5</xdr:col>
      <xdr:colOff>34925</xdr:colOff>
      <xdr:row>19</xdr:row>
      <xdr:rowOff>27000</xdr:rowOff>
    </xdr:to>
    <xdr:sp macro="" textlink="">
      <xdr:nvSpPr>
        <xdr:cNvPr id="69" name="円/楕円 68"/>
        <xdr:cNvSpPr/>
      </xdr:nvSpPr>
      <xdr:spPr bwMode="auto">
        <a:xfrm>
          <a:off x="5600700" y="3230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68927</xdr:rowOff>
    </xdr:from>
    <xdr:ext cx="762000" cy="259045"/>
    <xdr:sp macro="" textlink="">
      <xdr:nvSpPr>
        <xdr:cNvPr id="70" name="人口1人当たり決算額の推移該当値テキスト130"/>
        <xdr:cNvSpPr txBox="1"/>
      </xdr:nvSpPr>
      <xdr:spPr>
        <a:xfrm>
          <a:off x="5740400" y="3202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54,416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78334</xdr:rowOff>
    </xdr:from>
    <xdr:to>
      <xdr:col>4</xdr:col>
      <xdr:colOff>520700</xdr:colOff>
      <xdr:row>19</xdr:row>
      <xdr:rowOff>8484</xdr:rowOff>
    </xdr:to>
    <xdr:sp macro="" textlink="">
      <xdr:nvSpPr>
        <xdr:cNvPr id="71" name="円/楕円 70"/>
        <xdr:cNvSpPr/>
      </xdr:nvSpPr>
      <xdr:spPr bwMode="auto">
        <a:xfrm>
          <a:off x="4953000" y="3212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164711</xdr:rowOff>
    </xdr:from>
    <xdr:ext cx="736600" cy="259045"/>
    <xdr:sp macro="" textlink="">
      <xdr:nvSpPr>
        <xdr:cNvPr id="72" name="テキスト ボックス 71"/>
        <xdr:cNvSpPr txBox="1"/>
      </xdr:nvSpPr>
      <xdr:spPr>
        <a:xfrm>
          <a:off x="4622800" y="3298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55,388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51149</xdr:rowOff>
    </xdr:from>
    <xdr:to>
      <xdr:col>3</xdr:col>
      <xdr:colOff>955675</xdr:colOff>
      <xdr:row>18</xdr:row>
      <xdr:rowOff>152749</xdr:rowOff>
    </xdr:to>
    <xdr:sp macro="" textlink="">
      <xdr:nvSpPr>
        <xdr:cNvPr id="73" name="円/楕円 72"/>
        <xdr:cNvSpPr/>
      </xdr:nvSpPr>
      <xdr:spPr bwMode="auto">
        <a:xfrm>
          <a:off x="4254500" y="3184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137526</xdr:rowOff>
    </xdr:from>
    <xdr:ext cx="762000" cy="259045"/>
    <xdr:sp macro="" textlink="">
      <xdr:nvSpPr>
        <xdr:cNvPr id="74" name="テキスト ボックス 73"/>
        <xdr:cNvSpPr txBox="1"/>
      </xdr:nvSpPr>
      <xdr:spPr>
        <a:xfrm>
          <a:off x="3924300" y="3271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56,815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90621</xdr:rowOff>
    </xdr:from>
    <xdr:to>
      <xdr:col>3</xdr:col>
      <xdr:colOff>257175</xdr:colOff>
      <xdr:row>19</xdr:row>
      <xdr:rowOff>20771</xdr:rowOff>
    </xdr:to>
    <xdr:sp macro="" textlink="">
      <xdr:nvSpPr>
        <xdr:cNvPr id="75" name="円/楕円 74"/>
        <xdr:cNvSpPr/>
      </xdr:nvSpPr>
      <xdr:spPr bwMode="auto">
        <a:xfrm>
          <a:off x="3556000" y="3224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5548</xdr:rowOff>
    </xdr:from>
    <xdr:ext cx="762000" cy="259045"/>
    <xdr:sp macro="" textlink="">
      <xdr:nvSpPr>
        <xdr:cNvPr id="76" name="テキスト ボックス 75"/>
        <xdr:cNvSpPr txBox="1"/>
      </xdr:nvSpPr>
      <xdr:spPr>
        <a:xfrm>
          <a:off x="3225800" y="331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54,743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76124</xdr:rowOff>
    </xdr:from>
    <xdr:to>
      <xdr:col>2</xdr:col>
      <xdr:colOff>692150</xdr:colOff>
      <xdr:row>19</xdr:row>
      <xdr:rowOff>6274</xdr:rowOff>
    </xdr:to>
    <xdr:sp macro="" textlink="">
      <xdr:nvSpPr>
        <xdr:cNvPr id="77" name="円/楕円 76"/>
        <xdr:cNvSpPr/>
      </xdr:nvSpPr>
      <xdr:spPr bwMode="auto">
        <a:xfrm>
          <a:off x="2857500" y="3209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162501</xdr:rowOff>
    </xdr:from>
    <xdr:ext cx="762000" cy="259045"/>
    <xdr:sp macro="" textlink="">
      <xdr:nvSpPr>
        <xdr:cNvPr id="78" name="テキスト ボックス 77"/>
        <xdr:cNvSpPr txBox="1"/>
      </xdr:nvSpPr>
      <xdr:spPr>
        <a:xfrm>
          <a:off x="2527300" y="329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116904</xdr:rowOff>
    </xdr:from>
    <xdr:to>
      <xdr:col>4</xdr:col>
      <xdr:colOff>1117600</xdr:colOff>
      <xdr:row>36</xdr:row>
      <xdr:rowOff>123152</xdr:rowOff>
    </xdr:to>
    <xdr:cxnSp macro="">
      <xdr:nvCxnSpPr>
        <xdr:cNvPr id="111" name="直線コネクタ 110"/>
        <xdr:cNvCxnSpPr/>
      </xdr:nvCxnSpPr>
      <xdr:spPr bwMode="auto">
        <a:xfrm flipV="1">
          <a:off x="5003800" y="7070154"/>
          <a:ext cx="647700" cy="6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123152</xdr:rowOff>
    </xdr:from>
    <xdr:to>
      <xdr:col>4</xdr:col>
      <xdr:colOff>469900</xdr:colOff>
      <xdr:row>36</xdr:row>
      <xdr:rowOff>136506</xdr:rowOff>
    </xdr:to>
    <xdr:cxnSp macro="">
      <xdr:nvCxnSpPr>
        <xdr:cNvPr id="114" name="直線コネクタ 113"/>
        <xdr:cNvCxnSpPr/>
      </xdr:nvCxnSpPr>
      <xdr:spPr bwMode="auto">
        <a:xfrm flipV="1">
          <a:off x="4305300" y="7076402"/>
          <a:ext cx="698500" cy="13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52208</xdr:rowOff>
    </xdr:from>
    <xdr:ext cx="736600" cy="259045"/>
    <xdr:sp macro="" textlink="">
      <xdr:nvSpPr>
        <xdr:cNvPr id="116" name="テキスト ボックス 115"/>
        <xdr:cNvSpPr txBox="1"/>
      </xdr:nvSpPr>
      <xdr:spPr>
        <a:xfrm>
          <a:off x="4622800" y="666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117494</xdr:rowOff>
    </xdr:from>
    <xdr:to>
      <xdr:col>3</xdr:col>
      <xdr:colOff>904875</xdr:colOff>
      <xdr:row>36</xdr:row>
      <xdr:rowOff>136506</xdr:rowOff>
    </xdr:to>
    <xdr:cxnSp macro="">
      <xdr:nvCxnSpPr>
        <xdr:cNvPr id="117" name="直線コネクタ 116"/>
        <xdr:cNvCxnSpPr/>
      </xdr:nvCxnSpPr>
      <xdr:spPr bwMode="auto">
        <a:xfrm>
          <a:off x="3606800" y="7070744"/>
          <a:ext cx="698500" cy="19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117494</xdr:rowOff>
    </xdr:from>
    <xdr:to>
      <xdr:col>3</xdr:col>
      <xdr:colOff>206375</xdr:colOff>
      <xdr:row>36</xdr:row>
      <xdr:rowOff>130257</xdr:rowOff>
    </xdr:to>
    <xdr:cxnSp macro="">
      <xdr:nvCxnSpPr>
        <xdr:cNvPr id="120" name="直線コネクタ 119"/>
        <xdr:cNvCxnSpPr/>
      </xdr:nvCxnSpPr>
      <xdr:spPr bwMode="auto">
        <a:xfrm flipV="1">
          <a:off x="2908300" y="7070744"/>
          <a:ext cx="698500" cy="12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66104</xdr:rowOff>
    </xdr:from>
    <xdr:to>
      <xdr:col>5</xdr:col>
      <xdr:colOff>34925</xdr:colOff>
      <xdr:row>36</xdr:row>
      <xdr:rowOff>167704</xdr:rowOff>
    </xdr:to>
    <xdr:sp macro="" textlink="">
      <xdr:nvSpPr>
        <xdr:cNvPr id="130" name="円/楕円 129"/>
        <xdr:cNvSpPr/>
      </xdr:nvSpPr>
      <xdr:spPr bwMode="auto">
        <a:xfrm>
          <a:off x="5600700" y="7019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38181</xdr:rowOff>
    </xdr:from>
    <xdr:ext cx="762000" cy="259045"/>
    <xdr:sp macro="" textlink="">
      <xdr:nvSpPr>
        <xdr:cNvPr id="131" name="人口1人当たり決算額の推移該当値テキスト445"/>
        <xdr:cNvSpPr txBox="1"/>
      </xdr:nvSpPr>
      <xdr:spPr>
        <a:xfrm>
          <a:off x="5740400" y="69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5,530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72352</xdr:rowOff>
    </xdr:from>
    <xdr:to>
      <xdr:col>4</xdr:col>
      <xdr:colOff>520700</xdr:colOff>
      <xdr:row>37</xdr:row>
      <xdr:rowOff>2502</xdr:rowOff>
    </xdr:to>
    <xdr:sp macro="" textlink="">
      <xdr:nvSpPr>
        <xdr:cNvPr id="132" name="円/楕円 131"/>
        <xdr:cNvSpPr/>
      </xdr:nvSpPr>
      <xdr:spPr bwMode="auto">
        <a:xfrm>
          <a:off x="4953000" y="7025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158729</xdr:rowOff>
    </xdr:from>
    <xdr:ext cx="736600" cy="259045"/>
    <xdr:sp macro="" textlink="">
      <xdr:nvSpPr>
        <xdr:cNvPr id="133" name="テキスト ボックス 132"/>
        <xdr:cNvSpPr txBox="1"/>
      </xdr:nvSpPr>
      <xdr:spPr>
        <a:xfrm>
          <a:off x="4622800" y="7111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85706</xdr:rowOff>
    </xdr:from>
    <xdr:to>
      <xdr:col>3</xdr:col>
      <xdr:colOff>955675</xdr:colOff>
      <xdr:row>37</xdr:row>
      <xdr:rowOff>15856</xdr:rowOff>
    </xdr:to>
    <xdr:sp macro="" textlink="">
      <xdr:nvSpPr>
        <xdr:cNvPr id="134" name="円/楕円 133"/>
        <xdr:cNvSpPr/>
      </xdr:nvSpPr>
      <xdr:spPr bwMode="auto">
        <a:xfrm>
          <a:off x="4254500" y="7038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633</xdr:rowOff>
    </xdr:from>
    <xdr:ext cx="762000" cy="259045"/>
    <xdr:sp macro="" textlink="">
      <xdr:nvSpPr>
        <xdr:cNvPr id="135" name="テキスト ボックス 134"/>
        <xdr:cNvSpPr txBox="1"/>
      </xdr:nvSpPr>
      <xdr:spPr>
        <a:xfrm>
          <a:off x="3924300" y="712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66694</xdr:rowOff>
    </xdr:from>
    <xdr:to>
      <xdr:col>3</xdr:col>
      <xdr:colOff>257175</xdr:colOff>
      <xdr:row>36</xdr:row>
      <xdr:rowOff>168294</xdr:rowOff>
    </xdr:to>
    <xdr:sp macro="" textlink="">
      <xdr:nvSpPr>
        <xdr:cNvPr id="136" name="円/楕円 135"/>
        <xdr:cNvSpPr/>
      </xdr:nvSpPr>
      <xdr:spPr bwMode="auto">
        <a:xfrm>
          <a:off x="3556000" y="7019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153071</xdr:rowOff>
    </xdr:from>
    <xdr:ext cx="762000" cy="259045"/>
    <xdr:sp macro="" textlink="">
      <xdr:nvSpPr>
        <xdr:cNvPr id="137" name="テキスト ボックス 136"/>
        <xdr:cNvSpPr txBox="1"/>
      </xdr:nvSpPr>
      <xdr:spPr>
        <a:xfrm>
          <a:off x="3225800" y="710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79457</xdr:rowOff>
    </xdr:from>
    <xdr:to>
      <xdr:col>2</xdr:col>
      <xdr:colOff>692150</xdr:colOff>
      <xdr:row>37</xdr:row>
      <xdr:rowOff>9607</xdr:rowOff>
    </xdr:to>
    <xdr:sp macro="" textlink="">
      <xdr:nvSpPr>
        <xdr:cNvPr id="138" name="円/楕円 137"/>
        <xdr:cNvSpPr/>
      </xdr:nvSpPr>
      <xdr:spPr bwMode="auto">
        <a:xfrm>
          <a:off x="2857500" y="7032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165834</xdr:rowOff>
    </xdr:from>
    <xdr:ext cx="762000" cy="259045"/>
    <xdr:sp macro="" textlink="">
      <xdr:nvSpPr>
        <xdr:cNvPr id="139" name="テキスト ボックス 138"/>
        <xdr:cNvSpPr txBox="1"/>
      </xdr:nvSpPr>
      <xdr:spPr>
        <a:xfrm>
          <a:off x="2527300" y="7119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和歌山県岩出市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53,901
53,595
38.51
16,682,869
15,922,114
438,622
9,804,676
7,400,003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132385</xdr:rowOff>
    </xdr:from>
    <xdr:to>
      <xdr:col>6</xdr:col>
      <xdr:colOff>511175</xdr:colOff>
      <xdr:row>38</xdr:row>
      <xdr:rowOff>134945</xdr:rowOff>
    </xdr:to>
    <xdr:cxnSp macro="">
      <xdr:nvCxnSpPr>
        <xdr:cNvPr id="59" name="直線コネクタ 58"/>
        <xdr:cNvCxnSpPr/>
      </xdr:nvCxnSpPr>
      <xdr:spPr>
        <a:xfrm>
          <a:off x="3797300" y="6647485"/>
          <a:ext cx="8382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103856</xdr:rowOff>
    </xdr:from>
    <xdr:to>
      <xdr:col>5</xdr:col>
      <xdr:colOff>358775</xdr:colOff>
      <xdr:row>38</xdr:row>
      <xdr:rowOff>132385</xdr:rowOff>
    </xdr:to>
    <xdr:cxnSp macro="">
      <xdr:nvCxnSpPr>
        <xdr:cNvPr id="62" name="直線コネクタ 61"/>
        <xdr:cNvCxnSpPr/>
      </xdr:nvCxnSpPr>
      <xdr:spPr>
        <a:xfrm>
          <a:off x="2908300" y="6618956"/>
          <a:ext cx="889000" cy="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135887</xdr:rowOff>
    </xdr:from>
    <xdr:ext cx="534377" cy="259045"/>
    <xdr:sp macro="" textlink="">
      <xdr:nvSpPr>
        <xdr:cNvPr id="64" name="テキスト ボックス 63"/>
        <xdr:cNvSpPr txBox="1"/>
      </xdr:nvSpPr>
      <xdr:spPr>
        <a:xfrm>
          <a:off x="3530111" y="59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103856</xdr:rowOff>
    </xdr:from>
    <xdr:to>
      <xdr:col>4</xdr:col>
      <xdr:colOff>155575</xdr:colOff>
      <xdr:row>38</xdr:row>
      <xdr:rowOff>126099</xdr:rowOff>
    </xdr:to>
    <xdr:cxnSp macro="">
      <xdr:nvCxnSpPr>
        <xdr:cNvPr id="65" name="直線コネクタ 64"/>
        <xdr:cNvCxnSpPr/>
      </xdr:nvCxnSpPr>
      <xdr:spPr>
        <a:xfrm flipV="1">
          <a:off x="2019300" y="6618956"/>
          <a:ext cx="889000" cy="2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96883</xdr:rowOff>
    </xdr:from>
    <xdr:to>
      <xdr:col>2</xdr:col>
      <xdr:colOff>638175</xdr:colOff>
      <xdr:row>38</xdr:row>
      <xdr:rowOff>126099</xdr:rowOff>
    </xdr:to>
    <xdr:cxnSp macro="">
      <xdr:nvCxnSpPr>
        <xdr:cNvPr id="68" name="直線コネクタ 67"/>
        <xdr:cNvCxnSpPr/>
      </xdr:nvCxnSpPr>
      <xdr:spPr>
        <a:xfrm>
          <a:off x="1130300" y="6611983"/>
          <a:ext cx="889000" cy="2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84145</xdr:rowOff>
    </xdr:from>
    <xdr:to>
      <xdr:col>6</xdr:col>
      <xdr:colOff>561975</xdr:colOff>
      <xdr:row>39</xdr:row>
      <xdr:rowOff>14295</xdr:rowOff>
    </xdr:to>
    <xdr:sp macro="" textlink="">
      <xdr:nvSpPr>
        <xdr:cNvPr id="78" name="円/楕円 77"/>
        <xdr:cNvSpPr/>
      </xdr:nvSpPr>
      <xdr:spPr>
        <a:xfrm>
          <a:off x="4584700" y="65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170522</xdr:rowOff>
    </xdr:from>
    <xdr:ext cx="534377" cy="259045"/>
    <xdr:sp macro="" textlink="">
      <xdr:nvSpPr>
        <xdr:cNvPr id="79" name="人件費該当値テキスト"/>
        <xdr:cNvSpPr txBox="1"/>
      </xdr:nvSpPr>
      <xdr:spPr>
        <a:xfrm>
          <a:off x="4686300" y="651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40,208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81585</xdr:rowOff>
    </xdr:from>
    <xdr:to>
      <xdr:col>5</xdr:col>
      <xdr:colOff>409575</xdr:colOff>
      <xdr:row>39</xdr:row>
      <xdr:rowOff>11735</xdr:rowOff>
    </xdr:to>
    <xdr:sp macro="" textlink="">
      <xdr:nvSpPr>
        <xdr:cNvPr id="80" name="円/楕円 79"/>
        <xdr:cNvSpPr/>
      </xdr:nvSpPr>
      <xdr:spPr>
        <a:xfrm>
          <a:off x="37465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2862</xdr:rowOff>
    </xdr:from>
    <xdr:ext cx="534377" cy="259045"/>
    <xdr:sp macro="" textlink="">
      <xdr:nvSpPr>
        <xdr:cNvPr id="81" name="テキスト ボックス 80"/>
        <xdr:cNvSpPr txBox="1"/>
      </xdr:nvSpPr>
      <xdr:spPr>
        <a:xfrm>
          <a:off x="3530111" y="66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40,320</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53056</xdr:rowOff>
    </xdr:from>
    <xdr:to>
      <xdr:col>4</xdr:col>
      <xdr:colOff>206375</xdr:colOff>
      <xdr:row>38</xdr:row>
      <xdr:rowOff>154656</xdr:rowOff>
    </xdr:to>
    <xdr:sp macro="" textlink="">
      <xdr:nvSpPr>
        <xdr:cNvPr id="82" name="円/楕円 81"/>
        <xdr:cNvSpPr/>
      </xdr:nvSpPr>
      <xdr:spPr>
        <a:xfrm>
          <a:off x="2857500" y="656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145783</xdr:rowOff>
    </xdr:from>
    <xdr:ext cx="534377" cy="259045"/>
    <xdr:sp macro="" textlink="">
      <xdr:nvSpPr>
        <xdr:cNvPr id="83" name="テキスト ボックス 82"/>
        <xdr:cNvSpPr txBox="1"/>
      </xdr:nvSpPr>
      <xdr:spPr>
        <a:xfrm>
          <a:off x="2641111" y="666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75299</xdr:rowOff>
    </xdr:from>
    <xdr:to>
      <xdr:col>3</xdr:col>
      <xdr:colOff>3175</xdr:colOff>
      <xdr:row>39</xdr:row>
      <xdr:rowOff>5449</xdr:rowOff>
    </xdr:to>
    <xdr:sp macro="" textlink="">
      <xdr:nvSpPr>
        <xdr:cNvPr id="84" name="円/楕円 83"/>
        <xdr:cNvSpPr/>
      </xdr:nvSpPr>
      <xdr:spPr>
        <a:xfrm>
          <a:off x="1968500" y="659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168026</xdr:rowOff>
    </xdr:from>
    <xdr:ext cx="534377" cy="259045"/>
    <xdr:sp macro="" textlink="">
      <xdr:nvSpPr>
        <xdr:cNvPr id="85" name="テキスト ボックス 84"/>
        <xdr:cNvSpPr txBox="1"/>
      </xdr:nvSpPr>
      <xdr:spPr>
        <a:xfrm>
          <a:off x="1752111" y="668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40,595</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46083</xdr:rowOff>
    </xdr:from>
    <xdr:to>
      <xdr:col>1</xdr:col>
      <xdr:colOff>485775</xdr:colOff>
      <xdr:row>38</xdr:row>
      <xdr:rowOff>147683</xdr:rowOff>
    </xdr:to>
    <xdr:sp macro="" textlink="">
      <xdr:nvSpPr>
        <xdr:cNvPr id="86" name="円/楕円 85"/>
        <xdr:cNvSpPr/>
      </xdr:nvSpPr>
      <xdr:spPr>
        <a:xfrm>
          <a:off x="1079500" y="65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138810</xdr:rowOff>
    </xdr:from>
    <xdr:ext cx="534377" cy="259045"/>
    <xdr:sp macro="" textlink="">
      <xdr:nvSpPr>
        <xdr:cNvPr id="87" name="テキスト ボックス 86"/>
        <xdr:cNvSpPr txBox="1"/>
      </xdr:nvSpPr>
      <xdr:spPr>
        <a:xfrm>
          <a:off x="863111" y="665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79513</xdr:rowOff>
    </xdr:from>
    <xdr:to>
      <xdr:col>6</xdr:col>
      <xdr:colOff>511175</xdr:colOff>
      <xdr:row>56</xdr:row>
      <xdr:rowOff>92478</xdr:rowOff>
    </xdr:to>
    <xdr:cxnSp macro="">
      <xdr:nvCxnSpPr>
        <xdr:cNvPr id="119" name="直線コネクタ 118"/>
        <xdr:cNvCxnSpPr/>
      </xdr:nvCxnSpPr>
      <xdr:spPr>
        <a:xfrm flipV="1">
          <a:off x="3797300" y="9680713"/>
          <a:ext cx="8382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19783</xdr:rowOff>
    </xdr:from>
    <xdr:to>
      <xdr:col>5</xdr:col>
      <xdr:colOff>358775</xdr:colOff>
      <xdr:row>56</xdr:row>
      <xdr:rowOff>92478</xdr:rowOff>
    </xdr:to>
    <xdr:cxnSp macro="">
      <xdr:nvCxnSpPr>
        <xdr:cNvPr id="122" name="直線コネクタ 121"/>
        <xdr:cNvCxnSpPr/>
      </xdr:nvCxnSpPr>
      <xdr:spPr>
        <a:xfrm>
          <a:off x="2908300" y="9620983"/>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66601</xdr:rowOff>
    </xdr:from>
    <xdr:ext cx="534377" cy="259045"/>
    <xdr:sp macro="" textlink="">
      <xdr:nvSpPr>
        <xdr:cNvPr id="124" name="テキスト ボックス 123"/>
        <xdr:cNvSpPr txBox="1"/>
      </xdr:nvSpPr>
      <xdr:spPr>
        <a:xfrm>
          <a:off x="3530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19783</xdr:rowOff>
    </xdr:from>
    <xdr:to>
      <xdr:col>4</xdr:col>
      <xdr:colOff>155575</xdr:colOff>
      <xdr:row>57</xdr:row>
      <xdr:rowOff>6393</xdr:rowOff>
    </xdr:to>
    <xdr:cxnSp macro="">
      <xdr:nvCxnSpPr>
        <xdr:cNvPr id="125" name="直線コネクタ 124"/>
        <xdr:cNvCxnSpPr/>
      </xdr:nvCxnSpPr>
      <xdr:spPr>
        <a:xfrm flipV="1">
          <a:off x="2019300" y="9620983"/>
          <a:ext cx="889000" cy="15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6393</xdr:rowOff>
    </xdr:from>
    <xdr:to>
      <xdr:col>2</xdr:col>
      <xdr:colOff>638175</xdr:colOff>
      <xdr:row>57</xdr:row>
      <xdr:rowOff>10606</xdr:rowOff>
    </xdr:to>
    <xdr:cxnSp macro="">
      <xdr:nvCxnSpPr>
        <xdr:cNvPr id="128" name="直線コネクタ 127"/>
        <xdr:cNvCxnSpPr/>
      </xdr:nvCxnSpPr>
      <xdr:spPr>
        <a:xfrm flipV="1">
          <a:off x="1130300" y="9779043"/>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28713</xdr:rowOff>
    </xdr:from>
    <xdr:to>
      <xdr:col>6</xdr:col>
      <xdr:colOff>561975</xdr:colOff>
      <xdr:row>56</xdr:row>
      <xdr:rowOff>130313</xdr:rowOff>
    </xdr:to>
    <xdr:sp macro="" textlink="">
      <xdr:nvSpPr>
        <xdr:cNvPr id="138" name="円/楕円 137"/>
        <xdr:cNvSpPr/>
      </xdr:nvSpPr>
      <xdr:spPr>
        <a:xfrm>
          <a:off x="4584700" y="962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7140</xdr:rowOff>
    </xdr:from>
    <xdr:ext cx="534377" cy="259045"/>
    <xdr:sp macro="" textlink="">
      <xdr:nvSpPr>
        <xdr:cNvPr id="139" name="物件費該当値テキスト"/>
        <xdr:cNvSpPr txBox="1"/>
      </xdr:nvSpPr>
      <xdr:spPr>
        <a:xfrm>
          <a:off x="4686300" y="960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46,343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41678</xdr:rowOff>
    </xdr:from>
    <xdr:to>
      <xdr:col>5</xdr:col>
      <xdr:colOff>409575</xdr:colOff>
      <xdr:row>56</xdr:row>
      <xdr:rowOff>143278</xdr:rowOff>
    </xdr:to>
    <xdr:sp macro="" textlink="">
      <xdr:nvSpPr>
        <xdr:cNvPr id="140" name="円/楕円 139"/>
        <xdr:cNvSpPr/>
      </xdr:nvSpPr>
      <xdr:spPr>
        <a:xfrm>
          <a:off x="3746500" y="964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134405</xdr:rowOff>
    </xdr:from>
    <xdr:ext cx="534377" cy="259045"/>
    <xdr:sp macro="" textlink="">
      <xdr:nvSpPr>
        <xdr:cNvPr id="141" name="テキスト ボックス 140"/>
        <xdr:cNvSpPr txBox="1"/>
      </xdr:nvSpPr>
      <xdr:spPr>
        <a:xfrm>
          <a:off x="3530111" y="97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45,946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140433</xdr:rowOff>
    </xdr:from>
    <xdr:to>
      <xdr:col>4</xdr:col>
      <xdr:colOff>206375</xdr:colOff>
      <xdr:row>56</xdr:row>
      <xdr:rowOff>70583</xdr:rowOff>
    </xdr:to>
    <xdr:sp macro="" textlink="">
      <xdr:nvSpPr>
        <xdr:cNvPr id="142" name="円/楕円 141"/>
        <xdr:cNvSpPr/>
      </xdr:nvSpPr>
      <xdr:spPr>
        <a:xfrm>
          <a:off x="2857500" y="957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61710</xdr:rowOff>
    </xdr:from>
    <xdr:ext cx="534377" cy="259045"/>
    <xdr:sp macro="" textlink="">
      <xdr:nvSpPr>
        <xdr:cNvPr id="143" name="テキスト ボックス 142"/>
        <xdr:cNvSpPr txBox="1"/>
      </xdr:nvSpPr>
      <xdr:spPr>
        <a:xfrm>
          <a:off x="2641111" y="966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48,172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127043</xdr:rowOff>
    </xdr:from>
    <xdr:to>
      <xdr:col>3</xdr:col>
      <xdr:colOff>3175</xdr:colOff>
      <xdr:row>57</xdr:row>
      <xdr:rowOff>57193</xdr:rowOff>
    </xdr:to>
    <xdr:sp macro="" textlink="">
      <xdr:nvSpPr>
        <xdr:cNvPr id="144" name="円/楕円 143"/>
        <xdr:cNvSpPr/>
      </xdr:nvSpPr>
      <xdr:spPr>
        <a:xfrm>
          <a:off x="1968500" y="972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48320</xdr:rowOff>
    </xdr:from>
    <xdr:ext cx="534377" cy="259045"/>
    <xdr:sp macro="" textlink="">
      <xdr:nvSpPr>
        <xdr:cNvPr id="145" name="テキスト ボックス 144"/>
        <xdr:cNvSpPr txBox="1"/>
      </xdr:nvSpPr>
      <xdr:spPr>
        <a:xfrm>
          <a:off x="1752111" y="982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43,332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131256</xdr:rowOff>
    </xdr:from>
    <xdr:to>
      <xdr:col>1</xdr:col>
      <xdr:colOff>485775</xdr:colOff>
      <xdr:row>57</xdr:row>
      <xdr:rowOff>61406</xdr:rowOff>
    </xdr:to>
    <xdr:sp macro="" textlink="">
      <xdr:nvSpPr>
        <xdr:cNvPr id="146" name="円/楕円 145"/>
        <xdr:cNvSpPr/>
      </xdr:nvSpPr>
      <xdr:spPr>
        <a:xfrm>
          <a:off x="1079500" y="973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52533</xdr:rowOff>
    </xdr:from>
    <xdr:ext cx="534377" cy="259045"/>
    <xdr:sp macro="" textlink="">
      <xdr:nvSpPr>
        <xdr:cNvPr id="147" name="テキスト ボックス 146"/>
        <xdr:cNvSpPr txBox="1"/>
      </xdr:nvSpPr>
      <xdr:spPr>
        <a:xfrm>
          <a:off x="863111" y="982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149016</xdr:rowOff>
    </xdr:from>
    <xdr:to>
      <xdr:col>6</xdr:col>
      <xdr:colOff>511175</xdr:colOff>
      <xdr:row>77</xdr:row>
      <xdr:rowOff>149416</xdr:rowOff>
    </xdr:to>
    <xdr:cxnSp macro="">
      <xdr:nvCxnSpPr>
        <xdr:cNvPr id="172" name="直線コネクタ 171"/>
        <xdr:cNvCxnSpPr/>
      </xdr:nvCxnSpPr>
      <xdr:spPr>
        <a:xfrm>
          <a:off x="3797300" y="13350666"/>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149016</xdr:rowOff>
    </xdr:from>
    <xdr:to>
      <xdr:col>5</xdr:col>
      <xdr:colOff>358775</xdr:colOff>
      <xdr:row>77</xdr:row>
      <xdr:rowOff>157245</xdr:rowOff>
    </xdr:to>
    <xdr:cxnSp macro="">
      <xdr:nvCxnSpPr>
        <xdr:cNvPr id="175" name="直線コネクタ 174"/>
        <xdr:cNvCxnSpPr/>
      </xdr:nvCxnSpPr>
      <xdr:spPr>
        <a:xfrm flipV="1">
          <a:off x="2908300" y="13350666"/>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154960</xdr:rowOff>
    </xdr:from>
    <xdr:to>
      <xdr:col>4</xdr:col>
      <xdr:colOff>155575</xdr:colOff>
      <xdr:row>77</xdr:row>
      <xdr:rowOff>157245</xdr:rowOff>
    </xdr:to>
    <xdr:cxnSp macro="">
      <xdr:nvCxnSpPr>
        <xdr:cNvPr id="178" name="直線コネクタ 177"/>
        <xdr:cNvCxnSpPr/>
      </xdr:nvCxnSpPr>
      <xdr:spPr>
        <a:xfrm>
          <a:off x="2019300" y="1335661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154960</xdr:rowOff>
    </xdr:from>
    <xdr:to>
      <xdr:col>2</xdr:col>
      <xdr:colOff>638175</xdr:colOff>
      <xdr:row>77</xdr:row>
      <xdr:rowOff>160159</xdr:rowOff>
    </xdr:to>
    <xdr:cxnSp macro="">
      <xdr:nvCxnSpPr>
        <xdr:cNvPr id="181" name="直線コネクタ 180"/>
        <xdr:cNvCxnSpPr/>
      </xdr:nvCxnSpPr>
      <xdr:spPr>
        <a:xfrm flipV="1">
          <a:off x="1130300" y="13356610"/>
          <a:ext cx="889000" cy="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98616</xdr:rowOff>
    </xdr:from>
    <xdr:to>
      <xdr:col>6</xdr:col>
      <xdr:colOff>561975</xdr:colOff>
      <xdr:row>78</xdr:row>
      <xdr:rowOff>28766</xdr:rowOff>
    </xdr:to>
    <xdr:sp macro="" textlink="">
      <xdr:nvSpPr>
        <xdr:cNvPr id="191" name="円/楕円 190"/>
        <xdr:cNvSpPr/>
      </xdr:nvSpPr>
      <xdr:spPr>
        <a:xfrm>
          <a:off x="4584700" y="1330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13543</xdr:rowOff>
    </xdr:from>
    <xdr:ext cx="378565" cy="259045"/>
    <xdr:sp macro="" textlink="">
      <xdr:nvSpPr>
        <xdr:cNvPr id="192" name="維持補修費該当値テキスト"/>
        <xdr:cNvSpPr txBox="1"/>
      </xdr:nvSpPr>
      <xdr:spPr>
        <a:xfrm>
          <a:off x="4686300" y="13215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98216</xdr:rowOff>
    </xdr:from>
    <xdr:to>
      <xdr:col>5</xdr:col>
      <xdr:colOff>409575</xdr:colOff>
      <xdr:row>78</xdr:row>
      <xdr:rowOff>28366</xdr:rowOff>
    </xdr:to>
    <xdr:sp macro="" textlink="">
      <xdr:nvSpPr>
        <xdr:cNvPr id="193" name="円/楕円 192"/>
        <xdr:cNvSpPr/>
      </xdr:nvSpPr>
      <xdr:spPr>
        <a:xfrm>
          <a:off x="3746500" y="1329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19493</xdr:rowOff>
    </xdr:from>
    <xdr:ext cx="378565" cy="259045"/>
    <xdr:sp macro="" textlink="">
      <xdr:nvSpPr>
        <xdr:cNvPr id="194" name="テキスト ボックス 193"/>
        <xdr:cNvSpPr txBox="1"/>
      </xdr:nvSpPr>
      <xdr:spPr>
        <a:xfrm>
          <a:off x="3608017" y="1339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106445</xdr:rowOff>
    </xdr:from>
    <xdr:to>
      <xdr:col>4</xdr:col>
      <xdr:colOff>206375</xdr:colOff>
      <xdr:row>78</xdr:row>
      <xdr:rowOff>36595</xdr:rowOff>
    </xdr:to>
    <xdr:sp macro="" textlink="">
      <xdr:nvSpPr>
        <xdr:cNvPr id="195" name="円/楕円 194"/>
        <xdr:cNvSpPr/>
      </xdr:nvSpPr>
      <xdr:spPr>
        <a:xfrm>
          <a:off x="2857500" y="1330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27722</xdr:rowOff>
    </xdr:from>
    <xdr:ext cx="378565" cy="259045"/>
    <xdr:sp macro="" textlink="">
      <xdr:nvSpPr>
        <xdr:cNvPr id="196" name="テキスト ボックス 195"/>
        <xdr:cNvSpPr txBox="1"/>
      </xdr:nvSpPr>
      <xdr:spPr>
        <a:xfrm>
          <a:off x="2719017" y="1340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104160</xdr:rowOff>
    </xdr:from>
    <xdr:to>
      <xdr:col>3</xdr:col>
      <xdr:colOff>3175</xdr:colOff>
      <xdr:row>78</xdr:row>
      <xdr:rowOff>34310</xdr:rowOff>
    </xdr:to>
    <xdr:sp macro="" textlink="">
      <xdr:nvSpPr>
        <xdr:cNvPr id="197" name="円/楕円 196"/>
        <xdr:cNvSpPr/>
      </xdr:nvSpPr>
      <xdr:spPr>
        <a:xfrm>
          <a:off x="1968500" y="1330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25437</xdr:rowOff>
    </xdr:from>
    <xdr:ext cx="378565" cy="259045"/>
    <xdr:sp macro="" textlink="">
      <xdr:nvSpPr>
        <xdr:cNvPr id="198" name="テキスト ボックス 197"/>
        <xdr:cNvSpPr txBox="1"/>
      </xdr:nvSpPr>
      <xdr:spPr>
        <a:xfrm>
          <a:off x="1830017" y="13398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109359</xdr:rowOff>
    </xdr:from>
    <xdr:to>
      <xdr:col>1</xdr:col>
      <xdr:colOff>485775</xdr:colOff>
      <xdr:row>78</xdr:row>
      <xdr:rowOff>39509</xdr:rowOff>
    </xdr:to>
    <xdr:sp macro="" textlink="">
      <xdr:nvSpPr>
        <xdr:cNvPr id="199" name="円/楕円 198"/>
        <xdr:cNvSpPr/>
      </xdr:nvSpPr>
      <xdr:spPr>
        <a:xfrm>
          <a:off x="1079500" y="1331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30636</xdr:rowOff>
    </xdr:from>
    <xdr:ext cx="378565" cy="259045"/>
    <xdr:sp macro="" textlink="">
      <xdr:nvSpPr>
        <xdr:cNvPr id="200" name="テキスト ボックス 199"/>
        <xdr:cNvSpPr txBox="1"/>
      </xdr:nvSpPr>
      <xdr:spPr>
        <a:xfrm>
          <a:off x="941017" y="1340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120383</xdr:rowOff>
    </xdr:from>
    <xdr:to>
      <xdr:col>6</xdr:col>
      <xdr:colOff>511175</xdr:colOff>
      <xdr:row>95</xdr:row>
      <xdr:rowOff>163164</xdr:rowOff>
    </xdr:to>
    <xdr:cxnSp macro="">
      <xdr:nvCxnSpPr>
        <xdr:cNvPr id="232" name="直線コネクタ 231"/>
        <xdr:cNvCxnSpPr/>
      </xdr:nvCxnSpPr>
      <xdr:spPr>
        <a:xfrm flipV="1">
          <a:off x="3797300" y="16408133"/>
          <a:ext cx="838200" cy="4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163164</xdr:rowOff>
    </xdr:from>
    <xdr:to>
      <xdr:col>5</xdr:col>
      <xdr:colOff>358775</xdr:colOff>
      <xdr:row>96</xdr:row>
      <xdr:rowOff>45451</xdr:rowOff>
    </xdr:to>
    <xdr:cxnSp macro="">
      <xdr:nvCxnSpPr>
        <xdr:cNvPr id="235" name="直線コネクタ 234"/>
        <xdr:cNvCxnSpPr/>
      </xdr:nvCxnSpPr>
      <xdr:spPr>
        <a:xfrm flipV="1">
          <a:off x="2908300" y="16450914"/>
          <a:ext cx="889000" cy="5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45451</xdr:rowOff>
    </xdr:from>
    <xdr:to>
      <xdr:col>4</xdr:col>
      <xdr:colOff>155575</xdr:colOff>
      <xdr:row>96</xdr:row>
      <xdr:rowOff>117036</xdr:rowOff>
    </xdr:to>
    <xdr:cxnSp macro="">
      <xdr:nvCxnSpPr>
        <xdr:cNvPr id="238" name="直線コネクタ 237"/>
        <xdr:cNvCxnSpPr/>
      </xdr:nvCxnSpPr>
      <xdr:spPr>
        <a:xfrm flipV="1">
          <a:off x="2019300" y="16504651"/>
          <a:ext cx="889000" cy="7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117036</xdr:rowOff>
    </xdr:from>
    <xdr:to>
      <xdr:col>2</xdr:col>
      <xdr:colOff>638175</xdr:colOff>
      <xdr:row>96</xdr:row>
      <xdr:rowOff>133006</xdr:rowOff>
    </xdr:to>
    <xdr:cxnSp macro="">
      <xdr:nvCxnSpPr>
        <xdr:cNvPr id="241" name="直線コネクタ 240"/>
        <xdr:cNvCxnSpPr/>
      </xdr:nvCxnSpPr>
      <xdr:spPr>
        <a:xfrm flipV="1">
          <a:off x="1130300" y="16576236"/>
          <a:ext cx="889000" cy="1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69583</xdr:rowOff>
    </xdr:from>
    <xdr:to>
      <xdr:col>6</xdr:col>
      <xdr:colOff>561975</xdr:colOff>
      <xdr:row>95</xdr:row>
      <xdr:rowOff>171183</xdr:rowOff>
    </xdr:to>
    <xdr:sp macro="" textlink="">
      <xdr:nvSpPr>
        <xdr:cNvPr id="251" name="円/楕円 250"/>
        <xdr:cNvSpPr/>
      </xdr:nvSpPr>
      <xdr:spPr>
        <a:xfrm>
          <a:off x="4584700" y="1635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48010</xdr:rowOff>
    </xdr:from>
    <xdr:ext cx="534377" cy="259045"/>
    <xdr:sp macro="" textlink="">
      <xdr:nvSpPr>
        <xdr:cNvPr id="252" name="扶助費該当値テキスト"/>
        <xdr:cNvSpPr txBox="1"/>
      </xdr:nvSpPr>
      <xdr:spPr>
        <a:xfrm>
          <a:off x="4686300" y="1633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80,683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112364</xdr:rowOff>
    </xdr:from>
    <xdr:to>
      <xdr:col>5</xdr:col>
      <xdr:colOff>409575</xdr:colOff>
      <xdr:row>96</xdr:row>
      <xdr:rowOff>42514</xdr:rowOff>
    </xdr:to>
    <xdr:sp macro="" textlink="">
      <xdr:nvSpPr>
        <xdr:cNvPr id="253" name="円/楕円 252"/>
        <xdr:cNvSpPr/>
      </xdr:nvSpPr>
      <xdr:spPr>
        <a:xfrm>
          <a:off x="3746500" y="1640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33641</xdr:rowOff>
    </xdr:from>
    <xdr:ext cx="534377" cy="259045"/>
    <xdr:sp macro="" textlink="">
      <xdr:nvSpPr>
        <xdr:cNvPr id="254" name="テキスト ボックス 253"/>
        <xdr:cNvSpPr txBox="1"/>
      </xdr:nvSpPr>
      <xdr:spPr>
        <a:xfrm>
          <a:off x="3530111" y="1649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78,063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166101</xdr:rowOff>
    </xdr:from>
    <xdr:to>
      <xdr:col>4</xdr:col>
      <xdr:colOff>206375</xdr:colOff>
      <xdr:row>96</xdr:row>
      <xdr:rowOff>96251</xdr:rowOff>
    </xdr:to>
    <xdr:sp macro="" textlink="">
      <xdr:nvSpPr>
        <xdr:cNvPr id="255" name="円/楕円 254"/>
        <xdr:cNvSpPr/>
      </xdr:nvSpPr>
      <xdr:spPr>
        <a:xfrm>
          <a:off x="2857500" y="1645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87378</xdr:rowOff>
    </xdr:from>
    <xdr:ext cx="534377" cy="259045"/>
    <xdr:sp macro="" textlink="">
      <xdr:nvSpPr>
        <xdr:cNvPr id="256" name="テキスト ボックス 255"/>
        <xdr:cNvSpPr txBox="1"/>
      </xdr:nvSpPr>
      <xdr:spPr>
        <a:xfrm>
          <a:off x="2641111" y="165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74,772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66236</xdr:rowOff>
    </xdr:from>
    <xdr:to>
      <xdr:col>3</xdr:col>
      <xdr:colOff>3175</xdr:colOff>
      <xdr:row>96</xdr:row>
      <xdr:rowOff>167836</xdr:rowOff>
    </xdr:to>
    <xdr:sp macro="" textlink="">
      <xdr:nvSpPr>
        <xdr:cNvPr id="257" name="円/楕円 256"/>
        <xdr:cNvSpPr/>
      </xdr:nvSpPr>
      <xdr:spPr>
        <a:xfrm>
          <a:off x="1968500" y="1652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158963</xdr:rowOff>
    </xdr:from>
    <xdr:ext cx="534377" cy="259045"/>
    <xdr:sp macro="" textlink="">
      <xdr:nvSpPr>
        <xdr:cNvPr id="258" name="テキスト ボックス 257"/>
        <xdr:cNvSpPr txBox="1"/>
      </xdr:nvSpPr>
      <xdr:spPr>
        <a:xfrm>
          <a:off x="1752111" y="1661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70,388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82206</xdr:rowOff>
    </xdr:from>
    <xdr:to>
      <xdr:col>1</xdr:col>
      <xdr:colOff>485775</xdr:colOff>
      <xdr:row>97</xdr:row>
      <xdr:rowOff>12356</xdr:rowOff>
    </xdr:to>
    <xdr:sp macro="" textlink="">
      <xdr:nvSpPr>
        <xdr:cNvPr id="259" name="円/楕円 258"/>
        <xdr:cNvSpPr/>
      </xdr:nvSpPr>
      <xdr:spPr>
        <a:xfrm>
          <a:off x="1079500" y="165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3483</xdr:rowOff>
    </xdr:from>
    <xdr:ext cx="534377" cy="259045"/>
    <xdr:sp macro="" textlink="">
      <xdr:nvSpPr>
        <xdr:cNvPr id="260" name="テキスト ボックス 259"/>
        <xdr:cNvSpPr txBox="1"/>
      </xdr:nvSpPr>
      <xdr:spPr>
        <a:xfrm>
          <a:off x="863111" y="1663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134303</xdr:rowOff>
    </xdr:from>
    <xdr:to>
      <xdr:col>15</xdr:col>
      <xdr:colOff>180975</xdr:colOff>
      <xdr:row>37</xdr:row>
      <xdr:rowOff>20003</xdr:rowOff>
    </xdr:to>
    <xdr:cxnSp macro="">
      <xdr:nvCxnSpPr>
        <xdr:cNvPr id="289" name="直線コネクタ 288"/>
        <xdr:cNvCxnSpPr/>
      </xdr:nvCxnSpPr>
      <xdr:spPr>
        <a:xfrm>
          <a:off x="9639300" y="630650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134303</xdr:rowOff>
    </xdr:from>
    <xdr:to>
      <xdr:col>14</xdr:col>
      <xdr:colOff>28575</xdr:colOff>
      <xdr:row>37</xdr:row>
      <xdr:rowOff>813</xdr:rowOff>
    </xdr:to>
    <xdr:cxnSp macro="">
      <xdr:nvCxnSpPr>
        <xdr:cNvPr id="292" name="直線コネクタ 291"/>
        <xdr:cNvCxnSpPr/>
      </xdr:nvCxnSpPr>
      <xdr:spPr>
        <a:xfrm flipV="1">
          <a:off x="8750300" y="6306503"/>
          <a:ext cx="889000" cy="3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153738</xdr:rowOff>
    </xdr:from>
    <xdr:ext cx="534377" cy="259045"/>
    <xdr:sp macro="" textlink="">
      <xdr:nvSpPr>
        <xdr:cNvPr id="294" name="テキスト ボックス 293"/>
        <xdr:cNvSpPr txBox="1"/>
      </xdr:nvSpPr>
      <xdr:spPr>
        <a:xfrm>
          <a:off x="9372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813</xdr:rowOff>
    </xdr:from>
    <xdr:to>
      <xdr:col>12</xdr:col>
      <xdr:colOff>511175</xdr:colOff>
      <xdr:row>37</xdr:row>
      <xdr:rowOff>25857</xdr:rowOff>
    </xdr:to>
    <xdr:cxnSp macro="">
      <xdr:nvCxnSpPr>
        <xdr:cNvPr id="295" name="直線コネクタ 294"/>
        <xdr:cNvCxnSpPr/>
      </xdr:nvCxnSpPr>
      <xdr:spPr>
        <a:xfrm flipV="1">
          <a:off x="7861300" y="6344463"/>
          <a:ext cx="889000" cy="2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7" name="テキスト ボックス 29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16510</xdr:rowOff>
    </xdr:from>
    <xdr:to>
      <xdr:col>11</xdr:col>
      <xdr:colOff>307975</xdr:colOff>
      <xdr:row>37</xdr:row>
      <xdr:rowOff>25857</xdr:rowOff>
    </xdr:to>
    <xdr:cxnSp macro="">
      <xdr:nvCxnSpPr>
        <xdr:cNvPr id="298" name="直線コネクタ 297"/>
        <xdr:cNvCxnSpPr/>
      </xdr:nvCxnSpPr>
      <xdr:spPr>
        <a:xfrm>
          <a:off x="6972300" y="6360160"/>
          <a:ext cx="889000" cy="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140653</xdr:rowOff>
    </xdr:from>
    <xdr:to>
      <xdr:col>15</xdr:col>
      <xdr:colOff>231775</xdr:colOff>
      <xdr:row>37</xdr:row>
      <xdr:rowOff>70803</xdr:rowOff>
    </xdr:to>
    <xdr:sp macro="" textlink="">
      <xdr:nvSpPr>
        <xdr:cNvPr id="308" name="円/楕円 307"/>
        <xdr:cNvSpPr/>
      </xdr:nvSpPr>
      <xdr:spPr>
        <a:xfrm>
          <a:off x="104267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119080</xdr:rowOff>
    </xdr:from>
    <xdr:ext cx="534377" cy="259045"/>
    <xdr:sp macro="" textlink="">
      <xdr:nvSpPr>
        <xdr:cNvPr id="309" name="補助費等該当値テキスト"/>
        <xdr:cNvSpPr txBox="1"/>
      </xdr:nvSpPr>
      <xdr:spPr>
        <a:xfrm>
          <a:off x="10528300" y="629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28,925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83503</xdr:rowOff>
    </xdr:from>
    <xdr:to>
      <xdr:col>14</xdr:col>
      <xdr:colOff>79375</xdr:colOff>
      <xdr:row>37</xdr:row>
      <xdr:rowOff>13653</xdr:rowOff>
    </xdr:to>
    <xdr:sp macro="" textlink="">
      <xdr:nvSpPr>
        <xdr:cNvPr id="310" name="円/楕円 309"/>
        <xdr:cNvSpPr/>
      </xdr:nvSpPr>
      <xdr:spPr>
        <a:xfrm>
          <a:off x="9588500" y="625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4780</xdr:rowOff>
    </xdr:from>
    <xdr:ext cx="534377" cy="259045"/>
    <xdr:sp macro="" textlink="">
      <xdr:nvSpPr>
        <xdr:cNvPr id="311" name="テキスト ボックス 310"/>
        <xdr:cNvSpPr txBox="1"/>
      </xdr:nvSpPr>
      <xdr:spPr>
        <a:xfrm>
          <a:off x="9372111" y="634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33,425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121463</xdr:rowOff>
    </xdr:from>
    <xdr:to>
      <xdr:col>12</xdr:col>
      <xdr:colOff>561975</xdr:colOff>
      <xdr:row>37</xdr:row>
      <xdr:rowOff>51613</xdr:rowOff>
    </xdr:to>
    <xdr:sp macro="" textlink="">
      <xdr:nvSpPr>
        <xdr:cNvPr id="312" name="円/楕円 311"/>
        <xdr:cNvSpPr/>
      </xdr:nvSpPr>
      <xdr:spPr>
        <a:xfrm>
          <a:off x="8699500" y="62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42740</xdr:rowOff>
    </xdr:from>
    <xdr:ext cx="534377" cy="259045"/>
    <xdr:sp macro="" textlink="">
      <xdr:nvSpPr>
        <xdr:cNvPr id="313" name="テキスト ボックス 312"/>
        <xdr:cNvSpPr txBox="1"/>
      </xdr:nvSpPr>
      <xdr:spPr>
        <a:xfrm>
          <a:off x="8483111" y="63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146507</xdr:rowOff>
    </xdr:from>
    <xdr:to>
      <xdr:col>11</xdr:col>
      <xdr:colOff>358775</xdr:colOff>
      <xdr:row>37</xdr:row>
      <xdr:rowOff>76657</xdr:rowOff>
    </xdr:to>
    <xdr:sp macro="" textlink="">
      <xdr:nvSpPr>
        <xdr:cNvPr id="314" name="円/楕円 313"/>
        <xdr:cNvSpPr/>
      </xdr:nvSpPr>
      <xdr:spPr>
        <a:xfrm>
          <a:off x="7810500" y="63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67784</xdr:rowOff>
    </xdr:from>
    <xdr:ext cx="534377" cy="259045"/>
    <xdr:sp macro="" textlink="">
      <xdr:nvSpPr>
        <xdr:cNvPr id="315" name="テキスト ボックス 314"/>
        <xdr:cNvSpPr txBox="1"/>
      </xdr:nvSpPr>
      <xdr:spPr>
        <a:xfrm>
          <a:off x="7594111" y="64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28,464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137160</xdr:rowOff>
    </xdr:from>
    <xdr:to>
      <xdr:col>10</xdr:col>
      <xdr:colOff>155575</xdr:colOff>
      <xdr:row>37</xdr:row>
      <xdr:rowOff>67310</xdr:rowOff>
    </xdr:to>
    <xdr:sp macro="" textlink="">
      <xdr:nvSpPr>
        <xdr:cNvPr id="316" name="円/楕円 315"/>
        <xdr:cNvSpPr/>
      </xdr:nvSpPr>
      <xdr:spPr>
        <a:xfrm>
          <a:off x="69215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58437</xdr:rowOff>
    </xdr:from>
    <xdr:ext cx="534377" cy="259045"/>
    <xdr:sp macro="" textlink="">
      <xdr:nvSpPr>
        <xdr:cNvPr id="317" name="テキスト ボックス 316"/>
        <xdr:cNvSpPr txBox="1"/>
      </xdr:nvSpPr>
      <xdr:spPr>
        <a:xfrm>
          <a:off x="6705111" y="640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78283</xdr:rowOff>
    </xdr:from>
    <xdr:to>
      <xdr:col>15</xdr:col>
      <xdr:colOff>180975</xdr:colOff>
      <xdr:row>58</xdr:row>
      <xdr:rowOff>121953</xdr:rowOff>
    </xdr:to>
    <xdr:cxnSp macro="">
      <xdr:nvCxnSpPr>
        <xdr:cNvPr id="346" name="直線コネクタ 345"/>
        <xdr:cNvCxnSpPr/>
      </xdr:nvCxnSpPr>
      <xdr:spPr>
        <a:xfrm>
          <a:off x="9639300" y="10022383"/>
          <a:ext cx="838200" cy="4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78283</xdr:rowOff>
    </xdr:from>
    <xdr:to>
      <xdr:col>14</xdr:col>
      <xdr:colOff>28575</xdr:colOff>
      <xdr:row>58</xdr:row>
      <xdr:rowOff>106252</xdr:rowOff>
    </xdr:to>
    <xdr:cxnSp macro="">
      <xdr:nvCxnSpPr>
        <xdr:cNvPr id="349" name="直線コネクタ 348"/>
        <xdr:cNvCxnSpPr/>
      </xdr:nvCxnSpPr>
      <xdr:spPr>
        <a:xfrm flipV="1">
          <a:off x="8750300" y="10022383"/>
          <a:ext cx="889000" cy="2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105875</xdr:rowOff>
    </xdr:from>
    <xdr:to>
      <xdr:col>12</xdr:col>
      <xdr:colOff>511175</xdr:colOff>
      <xdr:row>58</xdr:row>
      <xdr:rowOff>106252</xdr:rowOff>
    </xdr:to>
    <xdr:cxnSp macro="">
      <xdr:nvCxnSpPr>
        <xdr:cNvPr id="352" name="直線コネクタ 351"/>
        <xdr:cNvCxnSpPr/>
      </xdr:nvCxnSpPr>
      <xdr:spPr>
        <a:xfrm>
          <a:off x="7861300" y="10049975"/>
          <a:ext cx="88900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105875</xdr:rowOff>
    </xdr:from>
    <xdr:to>
      <xdr:col>11</xdr:col>
      <xdr:colOff>307975</xdr:colOff>
      <xdr:row>58</xdr:row>
      <xdr:rowOff>156178</xdr:rowOff>
    </xdr:to>
    <xdr:cxnSp macro="">
      <xdr:nvCxnSpPr>
        <xdr:cNvPr id="355" name="直線コネクタ 354"/>
        <xdr:cNvCxnSpPr/>
      </xdr:nvCxnSpPr>
      <xdr:spPr>
        <a:xfrm flipV="1">
          <a:off x="6972300" y="10049975"/>
          <a:ext cx="889000" cy="5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71153</xdr:rowOff>
    </xdr:from>
    <xdr:to>
      <xdr:col>15</xdr:col>
      <xdr:colOff>231775</xdr:colOff>
      <xdr:row>59</xdr:row>
      <xdr:rowOff>1303</xdr:rowOff>
    </xdr:to>
    <xdr:sp macro="" textlink="">
      <xdr:nvSpPr>
        <xdr:cNvPr id="365" name="円/楕円 364"/>
        <xdr:cNvSpPr/>
      </xdr:nvSpPr>
      <xdr:spPr>
        <a:xfrm>
          <a:off x="10426700" y="1001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157530</xdr:rowOff>
    </xdr:from>
    <xdr:ext cx="534377" cy="259045"/>
    <xdr:sp macro="" textlink="">
      <xdr:nvSpPr>
        <xdr:cNvPr id="366" name="普通建設事業費該当値テキスト"/>
        <xdr:cNvSpPr txBox="1"/>
      </xdr:nvSpPr>
      <xdr:spPr>
        <a:xfrm>
          <a:off x="10528300" y="993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24,658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27483</xdr:rowOff>
    </xdr:from>
    <xdr:to>
      <xdr:col>14</xdr:col>
      <xdr:colOff>79375</xdr:colOff>
      <xdr:row>58</xdr:row>
      <xdr:rowOff>129083</xdr:rowOff>
    </xdr:to>
    <xdr:sp macro="" textlink="">
      <xdr:nvSpPr>
        <xdr:cNvPr id="367" name="円/楕円 366"/>
        <xdr:cNvSpPr/>
      </xdr:nvSpPr>
      <xdr:spPr>
        <a:xfrm>
          <a:off x="9588500" y="997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120210</xdr:rowOff>
    </xdr:from>
    <xdr:ext cx="534377" cy="259045"/>
    <xdr:sp macro="" textlink="">
      <xdr:nvSpPr>
        <xdr:cNvPr id="368" name="テキスト ボックス 367"/>
        <xdr:cNvSpPr txBox="1"/>
      </xdr:nvSpPr>
      <xdr:spPr>
        <a:xfrm>
          <a:off x="9372111" y="1006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36,120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55452</xdr:rowOff>
    </xdr:from>
    <xdr:to>
      <xdr:col>12</xdr:col>
      <xdr:colOff>561975</xdr:colOff>
      <xdr:row>58</xdr:row>
      <xdr:rowOff>157052</xdr:rowOff>
    </xdr:to>
    <xdr:sp macro="" textlink="">
      <xdr:nvSpPr>
        <xdr:cNvPr id="369" name="円/楕円 368"/>
        <xdr:cNvSpPr/>
      </xdr:nvSpPr>
      <xdr:spPr>
        <a:xfrm>
          <a:off x="8699500" y="999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148179</xdr:rowOff>
    </xdr:from>
    <xdr:ext cx="534377" cy="259045"/>
    <xdr:sp macro="" textlink="">
      <xdr:nvSpPr>
        <xdr:cNvPr id="370" name="テキスト ボックス 369"/>
        <xdr:cNvSpPr txBox="1"/>
      </xdr:nvSpPr>
      <xdr:spPr>
        <a:xfrm>
          <a:off x="8483111" y="1009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55075</xdr:rowOff>
    </xdr:from>
    <xdr:to>
      <xdr:col>11</xdr:col>
      <xdr:colOff>358775</xdr:colOff>
      <xdr:row>58</xdr:row>
      <xdr:rowOff>156675</xdr:rowOff>
    </xdr:to>
    <xdr:sp macro="" textlink="">
      <xdr:nvSpPr>
        <xdr:cNvPr id="371" name="円/楕円 370"/>
        <xdr:cNvSpPr/>
      </xdr:nvSpPr>
      <xdr:spPr>
        <a:xfrm>
          <a:off x="7810500" y="99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147802</xdr:rowOff>
    </xdr:from>
    <xdr:ext cx="534377" cy="259045"/>
    <xdr:sp macro="" textlink="">
      <xdr:nvSpPr>
        <xdr:cNvPr id="372" name="テキスト ボックス 371"/>
        <xdr:cNvSpPr txBox="1"/>
      </xdr:nvSpPr>
      <xdr:spPr>
        <a:xfrm>
          <a:off x="7594111" y="100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28,878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105378</xdr:rowOff>
    </xdr:from>
    <xdr:to>
      <xdr:col>10</xdr:col>
      <xdr:colOff>155575</xdr:colOff>
      <xdr:row>59</xdr:row>
      <xdr:rowOff>35528</xdr:rowOff>
    </xdr:to>
    <xdr:sp macro="" textlink="">
      <xdr:nvSpPr>
        <xdr:cNvPr id="373" name="円/楕円 372"/>
        <xdr:cNvSpPr/>
      </xdr:nvSpPr>
      <xdr:spPr>
        <a:xfrm>
          <a:off x="6921500" y="1004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26655</xdr:rowOff>
    </xdr:from>
    <xdr:ext cx="534377" cy="259045"/>
    <xdr:sp macro="" textlink="">
      <xdr:nvSpPr>
        <xdr:cNvPr id="374" name="テキスト ボックス 373"/>
        <xdr:cNvSpPr txBox="1"/>
      </xdr:nvSpPr>
      <xdr:spPr>
        <a:xfrm>
          <a:off x="6705111" y="1014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53426</xdr:rowOff>
    </xdr:from>
    <xdr:to>
      <xdr:col>15</xdr:col>
      <xdr:colOff>180975</xdr:colOff>
      <xdr:row>78</xdr:row>
      <xdr:rowOff>6290</xdr:rowOff>
    </xdr:to>
    <xdr:cxnSp macro="">
      <xdr:nvCxnSpPr>
        <xdr:cNvPr id="399" name="直線コネクタ 398"/>
        <xdr:cNvCxnSpPr/>
      </xdr:nvCxnSpPr>
      <xdr:spPr>
        <a:xfrm>
          <a:off x="9639300" y="13255076"/>
          <a:ext cx="838200" cy="12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53426</xdr:rowOff>
    </xdr:from>
    <xdr:to>
      <xdr:col>14</xdr:col>
      <xdr:colOff>28575</xdr:colOff>
      <xdr:row>77</xdr:row>
      <xdr:rowOff>87224</xdr:rowOff>
    </xdr:to>
    <xdr:cxnSp macro="">
      <xdr:nvCxnSpPr>
        <xdr:cNvPr id="402" name="直線コネクタ 401"/>
        <xdr:cNvCxnSpPr/>
      </xdr:nvCxnSpPr>
      <xdr:spPr>
        <a:xfrm flipV="1">
          <a:off x="8750300" y="13255076"/>
          <a:ext cx="889000" cy="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126409</xdr:rowOff>
    </xdr:from>
    <xdr:ext cx="534377" cy="259045"/>
    <xdr:sp macro="" textlink="">
      <xdr:nvSpPr>
        <xdr:cNvPr id="404" name="テキスト ボックス 403"/>
        <xdr:cNvSpPr txBox="1"/>
      </xdr:nvSpPr>
      <xdr:spPr>
        <a:xfrm>
          <a:off x="9372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126940</xdr:rowOff>
    </xdr:from>
    <xdr:to>
      <xdr:col>15</xdr:col>
      <xdr:colOff>231775</xdr:colOff>
      <xdr:row>78</xdr:row>
      <xdr:rowOff>57090</xdr:rowOff>
    </xdr:to>
    <xdr:sp macro="" textlink="">
      <xdr:nvSpPr>
        <xdr:cNvPr id="412" name="円/楕円 411"/>
        <xdr:cNvSpPr/>
      </xdr:nvSpPr>
      <xdr:spPr>
        <a:xfrm>
          <a:off x="10426700" y="1332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47000</xdr:rowOff>
    </xdr:from>
    <xdr:ext cx="469744" cy="259045"/>
    <xdr:sp macro="" textlink="">
      <xdr:nvSpPr>
        <xdr:cNvPr id="413" name="普通建設事業費 （ うち新規整備　）該当値テキスト"/>
        <xdr:cNvSpPr txBox="1"/>
      </xdr:nvSpPr>
      <xdr:spPr>
        <a:xfrm>
          <a:off x="10528300" y="1324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2626</xdr:rowOff>
    </xdr:from>
    <xdr:to>
      <xdr:col>14</xdr:col>
      <xdr:colOff>79375</xdr:colOff>
      <xdr:row>77</xdr:row>
      <xdr:rowOff>104226</xdr:rowOff>
    </xdr:to>
    <xdr:sp macro="" textlink="">
      <xdr:nvSpPr>
        <xdr:cNvPr id="414" name="円/楕円 413"/>
        <xdr:cNvSpPr/>
      </xdr:nvSpPr>
      <xdr:spPr>
        <a:xfrm>
          <a:off x="9588500" y="1320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120753</xdr:rowOff>
    </xdr:from>
    <xdr:ext cx="534377" cy="259045"/>
    <xdr:sp macro="" textlink="">
      <xdr:nvSpPr>
        <xdr:cNvPr id="415" name="テキスト ボックス 414"/>
        <xdr:cNvSpPr txBox="1"/>
      </xdr:nvSpPr>
      <xdr:spPr>
        <a:xfrm>
          <a:off x="9372111" y="1297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25,096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36424</xdr:rowOff>
    </xdr:from>
    <xdr:to>
      <xdr:col>12</xdr:col>
      <xdr:colOff>561975</xdr:colOff>
      <xdr:row>77</xdr:row>
      <xdr:rowOff>138024</xdr:rowOff>
    </xdr:to>
    <xdr:sp macro="" textlink="">
      <xdr:nvSpPr>
        <xdr:cNvPr id="416" name="円/楕円 415"/>
        <xdr:cNvSpPr/>
      </xdr:nvSpPr>
      <xdr:spPr>
        <a:xfrm>
          <a:off x="8699500" y="132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129151</xdr:rowOff>
    </xdr:from>
    <xdr:ext cx="534377" cy="259045"/>
    <xdr:sp macro="" textlink="">
      <xdr:nvSpPr>
        <xdr:cNvPr id="417" name="テキスト ボックス 416"/>
        <xdr:cNvSpPr txBox="1"/>
      </xdr:nvSpPr>
      <xdr:spPr>
        <a:xfrm>
          <a:off x="8483111" y="1333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90723</xdr:rowOff>
    </xdr:from>
    <xdr:to>
      <xdr:col>15</xdr:col>
      <xdr:colOff>180975</xdr:colOff>
      <xdr:row>98</xdr:row>
      <xdr:rowOff>45231</xdr:rowOff>
    </xdr:to>
    <xdr:cxnSp macro="">
      <xdr:nvCxnSpPr>
        <xdr:cNvPr id="446" name="直線コネクタ 445"/>
        <xdr:cNvCxnSpPr/>
      </xdr:nvCxnSpPr>
      <xdr:spPr>
        <a:xfrm flipV="1">
          <a:off x="9639300" y="16721373"/>
          <a:ext cx="838200" cy="12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45231</xdr:rowOff>
    </xdr:from>
    <xdr:to>
      <xdr:col>14</xdr:col>
      <xdr:colOff>28575</xdr:colOff>
      <xdr:row>98</xdr:row>
      <xdr:rowOff>91142</xdr:rowOff>
    </xdr:to>
    <xdr:cxnSp macro="">
      <xdr:nvCxnSpPr>
        <xdr:cNvPr id="449" name="直線コネクタ 448"/>
        <xdr:cNvCxnSpPr/>
      </xdr:nvCxnSpPr>
      <xdr:spPr>
        <a:xfrm flipV="1">
          <a:off x="8750300" y="16847331"/>
          <a:ext cx="889000" cy="4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51" name="テキスト ボックス 450"/>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39923</xdr:rowOff>
    </xdr:from>
    <xdr:to>
      <xdr:col>15</xdr:col>
      <xdr:colOff>231775</xdr:colOff>
      <xdr:row>97</xdr:row>
      <xdr:rowOff>141523</xdr:rowOff>
    </xdr:to>
    <xdr:sp macro="" textlink="">
      <xdr:nvSpPr>
        <xdr:cNvPr id="459" name="円/楕円 458"/>
        <xdr:cNvSpPr/>
      </xdr:nvSpPr>
      <xdr:spPr>
        <a:xfrm>
          <a:off x="10426700" y="1667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18350</xdr:rowOff>
    </xdr:from>
    <xdr:ext cx="534377" cy="259045"/>
    <xdr:sp macro="" textlink="">
      <xdr:nvSpPr>
        <xdr:cNvPr id="460" name="普通建設事業費 （ うち更新整備　）該当値テキスト"/>
        <xdr:cNvSpPr txBox="1"/>
      </xdr:nvSpPr>
      <xdr:spPr>
        <a:xfrm>
          <a:off x="10528300" y="1664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15,571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165881</xdr:rowOff>
    </xdr:from>
    <xdr:to>
      <xdr:col>14</xdr:col>
      <xdr:colOff>79375</xdr:colOff>
      <xdr:row>98</xdr:row>
      <xdr:rowOff>96031</xdr:rowOff>
    </xdr:to>
    <xdr:sp macro="" textlink="">
      <xdr:nvSpPr>
        <xdr:cNvPr id="461" name="円/楕円 460"/>
        <xdr:cNvSpPr/>
      </xdr:nvSpPr>
      <xdr:spPr>
        <a:xfrm>
          <a:off x="9588500" y="1679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87158</xdr:rowOff>
    </xdr:from>
    <xdr:ext cx="469744" cy="259045"/>
    <xdr:sp macro="" textlink="">
      <xdr:nvSpPr>
        <xdr:cNvPr id="462" name="テキスト ボックス 461"/>
        <xdr:cNvSpPr txBox="1"/>
      </xdr:nvSpPr>
      <xdr:spPr>
        <a:xfrm>
          <a:off x="9404427" y="1688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40342</xdr:rowOff>
    </xdr:from>
    <xdr:to>
      <xdr:col>12</xdr:col>
      <xdr:colOff>561975</xdr:colOff>
      <xdr:row>98</xdr:row>
      <xdr:rowOff>141942</xdr:rowOff>
    </xdr:to>
    <xdr:sp macro="" textlink="">
      <xdr:nvSpPr>
        <xdr:cNvPr id="463" name="円/楕円 462"/>
        <xdr:cNvSpPr/>
      </xdr:nvSpPr>
      <xdr:spPr>
        <a:xfrm>
          <a:off x="8699500" y="1684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133069</xdr:rowOff>
    </xdr:from>
    <xdr:ext cx="469744" cy="259045"/>
    <xdr:sp macro="" textlink="">
      <xdr:nvSpPr>
        <xdr:cNvPr id="464" name="テキスト ボックス 463"/>
        <xdr:cNvSpPr txBox="1"/>
      </xdr:nvSpPr>
      <xdr:spPr>
        <a:xfrm>
          <a:off x="8515427" y="1693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121000</xdr:rowOff>
    </xdr:from>
    <xdr:to>
      <xdr:col>22</xdr:col>
      <xdr:colOff>365125</xdr:colOff>
      <xdr:row>38</xdr:row>
      <xdr:rowOff>139700</xdr:rowOff>
    </xdr:to>
    <xdr:cxnSp macro="">
      <xdr:nvCxnSpPr>
        <xdr:cNvPr id="494" name="直線コネクタ 493"/>
        <xdr:cNvCxnSpPr/>
      </xdr:nvCxnSpPr>
      <xdr:spPr>
        <a:xfrm>
          <a:off x="14592300" y="6636100"/>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114646</xdr:rowOff>
    </xdr:from>
    <xdr:to>
      <xdr:col>21</xdr:col>
      <xdr:colOff>161925</xdr:colOff>
      <xdr:row>38</xdr:row>
      <xdr:rowOff>121000</xdr:rowOff>
    </xdr:to>
    <xdr:cxnSp macro="">
      <xdr:nvCxnSpPr>
        <xdr:cNvPr id="497" name="直線コネクタ 496"/>
        <xdr:cNvCxnSpPr/>
      </xdr:nvCxnSpPr>
      <xdr:spPr>
        <a:xfrm>
          <a:off x="13703300" y="6629746"/>
          <a:ext cx="889000" cy="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114646</xdr:rowOff>
    </xdr:from>
    <xdr:to>
      <xdr:col>19</xdr:col>
      <xdr:colOff>644525</xdr:colOff>
      <xdr:row>38</xdr:row>
      <xdr:rowOff>138511</xdr:rowOff>
    </xdr:to>
    <xdr:cxnSp macro="">
      <xdr:nvCxnSpPr>
        <xdr:cNvPr id="500" name="直線コネクタ 499"/>
        <xdr:cNvCxnSpPr/>
      </xdr:nvCxnSpPr>
      <xdr:spPr>
        <a:xfrm flipV="1">
          <a:off x="12814300" y="6629746"/>
          <a:ext cx="889000" cy="2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70200</xdr:rowOff>
    </xdr:from>
    <xdr:to>
      <xdr:col>21</xdr:col>
      <xdr:colOff>212725</xdr:colOff>
      <xdr:row>39</xdr:row>
      <xdr:rowOff>350</xdr:rowOff>
    </xdr:to>
    <xdr:sp macro="" textlink="">
      <xdr:nvSpPr>
        <xdr:cNvPr id="514" name="円/楕円 513"/>
        <xdr:cNvSpPr/>
      </xdr:nvSpPr>
      <xdr:spPr>
        <a:xfrm>
          <a:off x="14541500" y="65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162927</xdr:rowOff>
    </xdr:from>
    <xdr:ext cx="378565" cy="259045"/>
    <xdr:sp macro="" textlink="">
      <xdr:nvSpPr>
        <xdr:cNvPr id="515" name="テキスト ボックス 514"/>
        <xdr:cNvSpPr txBox="1"/>
      </xdr:nvSpPr>
      <xdr:spPr>
        <a:xfrm>
          <a:off x="14403017" y="6678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63846</xdr:rowOff>
    </xdr:from>
    <xdr:to>
      <xdr:col>20</xdr:col>
      <xdr:colOff>9525</xdr:colOff>
      <xdr:row>38</xdr:row>
      <xdr:rowOff>165446</xdr:rowOff>
    </xdr:to>
    <xdr:sp macro="" textlink="">
      <xdr:nvSpPr>
        <xdr:cNvPr id="516" name="円/楕円 515"/>
        <xdr:cNvSpPr/>
      </xdr:nvSpPr>
      <xdr:spPr>
        <a:xfrm>
          <a:off x="13652500" y="657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156573</xdr:rowOff>
    </xdr:from>
    <xdr:ext cx="378565" cy="259045"/>
    <xdr:sp macro="" textlink="">
      <xdr:nvSpPr>
        <xdr:cNvPr id="517" name="テキスト ボックス 516"/>
        <xdr:cNvSpPr txBox="1"/>
      </xdr:nvSpPr>
      <xdr:spPr>
        <a:xfrm>
          <a:off x="13514017" y="6671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87711</xdr:rowOff>
    </xdr:from>
    <xdr:to>
      <xdr:col>18</xdr:col>
      <xdr:colOff>492125</xdr:colOff>
      <xdr:row>39</xdr:row>
      <xdr:rowOff>17861</xdr:rowOff>
    </xdr:to>
    <xdr:sp macro="" textlink="">
      <xdr:nvSpPr>
        <xdr:cNvPr id="518" name="円/楕円 517"/>
        <xdr:cNvSpPr/>
      </xdr:nvSpPr>
      <xdr:spPr>
        <a:xfrm>
          <a:off x="12763500" y="66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8988</xdr:rowOff>
    </xdr:from>
    <xdr:ext cx="313932" cy="259045"/>
    <xdr:sp macro="" textlink="">
      <xdr:nvSpPr>
        <xdr:cNvPr id="519" name="テキスト ボックス 518"/>
        <xdr:cNvSpPr txBox="1"/>
      </xdr:nvSpPr>
      <xdr:spPr>
        <a:xfrm>
          <a:off x="12657333" y="6695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156031</xdr:rowOff>
    </xdr:from>
    <xdr:to>
      <xdr:col>23</xdr:col>
      <xdr:colOff>517525</xdr:colOff>
      <xdr:row>77</xdr:row>
      <xdr:rowOff>159975</xdr:rowOff>
    </xdr:to>
    <xdr:cxnSp macro="">
      <xdr:nvCxnSpPr>
        <xdr:cNvPr id="601" name="直線コネクタ 600"/>
        <xdr:cNvCxnSpPr/>
      </xdr:nvCxnSpPr>
      <xdr:spPr>
        <a:xfrm flipV="1">
          <a:off x="15481300" y="13357681"/>
          <a:ext cx="8382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159917</xdr:rowOff>
    </xdr:from>
    <xdr:to>
      <xdr:col>22</xdr:col>
      <xdr:colOff>365125</xdr:colOff>
      <xdr:row>77</xdr:row>
      <xdr:rowOff>159975</xdr:rowOff>
    </xdr:to>
    <xdr:cxnSp macro="">
      <xdr:nvCxnSpPr>
        <xdr:cNvPr id="604" name="直線コネクタ 603"/>
        <xdr:cNvCxnSpPr/>
      </xdr:nvCxnSpPr>
      <xdr:spPr>
        <a:xfrm>
          <a:off x="14592300" y="13361567"/>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50051</xdr:rowOff>
    </xdr:from>
    <xdr:ext cx="534377" cy="259045"/>
    <xdr:sp macro="" textlink="">
      <xdr:nvSpPr>
        <xdr:cNvPr id="606" name="テキスト ボックス 605"/>
        <xdr:cNvSpPr txBox="1"/>
      </xdr:nvSpPr>
      <xdr:spPr>
        <a:xfrm>
          <a:off x="15214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142801</xdr:rowOff>
    </xdr:from>
    <xdr:to>
      <xdr:col>21</xdr:col>
      <xdr:colOff>161925</xdr:colOff>
      <xdr:row>77</xdr:row>
      <xdr:rowOff>159917</xdr:rowOff>
    </xdr:to>
    <xdr:cxnSp macro="">
      <xdr:nvCxnSpPr>
        <xdr:cNvPr id="607" name="直線コネクタ 606"/>
        <xdr:cNvCxnSpPr/>
      </xdr:nvCxnSpPr>
      <xdr:spPr>
        <a:xfrm>
          <a:off x="13703300" y="13344451"/>
          <a:ext cx="889000" cy="1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68334</xdr:rowOff>
    </xdr:from>
    <xdr:to>
      <xdr:col>19</xdr:col>
      <xdr:colOff>644525</xdr:colOff>
      <xdr:row>77</xdr:row>
      <xdr:rowOff>142801</xdr:rowOff>
    </xdr:to>
    <xdr:cxnSp macro="">
      <xdr:nvCxnSpPr>
        <xdr:cNvPr id="610" name="直線コネクタ 609"/>
        <xdr:cNvCxnSpPr/>
      </xdr:nvCxnSpPr>
      <xdr:spPr>
        <a:xfrm>
          <a:off x="12814300" y="13269984"/>
          <a:ext cx="889000" cy="7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105231</xdr:rowOff>
    </xdr:from>
    <xdr:to>
      <xdr:col>23</xdr:col>
      <xdr:colOff>568325</xdr:colOff>
      <xdr:row>78</xdr:row>
      <xdr:rowOff>35381</xdr:rowOff>
    </xdr:to>
    <xdr:sp macro="" textlink="">
      <xdr:nvSpPr>
        <xdr:cNvPr id="620" name="円/楕円 619"/>
        <xdr:cNvSpPr/>
      </xdr:nvSpPr>
      <xdr:spPr>
        <a:xfrm>
          <a:off x="16268700" y="1330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83658</xdr:rowOff>
    </xdr:from>
    <xdr:ext cx="534377" cy="259045"/>
    <xdr:sp macro="" textlink="">
      <xdr:nvSpPr>
        <xdr:cNvPr id="621" name="公債費該当値テキスト"/>
        <xdr:cNvSpPr txBox="1"/>
      </xdr:nvSpPr>
      <xdr:spPr>
        <a:xfrm>
          <a:off x="16370300" y="1328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22,857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109175</xdr:rowOff>
    </xdr:from>
    <xdr:to>
      <xdr:col>22</xdr:col>
      <xdr:colOff>415925</xdr:colOff>
      <xdr:row>78</xdr:row>
      <xdr:rowOff>39325</xdr:rowOff>
    </xdr:to>
    <xdr:sp macro="" textlink="">
      <xdr:nvSpPr>
        <xdr:cNvPr id="622" name="円/楕円 621"/>
        <xdr:cNvSpPr/>
      </xdr:nvSpPr>
      <xdr:spPr>
        <a:xfrm>
          <a:off x="15430500" y="133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30452</xdr:rowOff>
    </xdr:from>
    <xdr:ext cx="534377" cy="259045"/>
    <xdr:sp macro="" textlink="">
      <xdr:nvSpPr>
        <xdr:cNvPr id="623" name="テキスト ボックス 622"/>
        <xdr:cNvSpPr txBox="1"/>
      </xdr:nvSpPr>
      <xdr:spPr>
        <a:xfrm>
          <a:off x="15214111" y="1340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109117</xdr:rowOff>
    </xdr:from>
    <xdr:to>
      <xdr:col>21</xdr:col>
      <xdr:colOff>212725</xdr:colOff>
      <xdr:row>78</xdr:row>
      <xdr:rowOff>39267</xdr:rowOff>
    </xdr:to>
    <xdr:sp macro="" textlink="">
      <xdr:nvSpPr>
        <xdr:cNvPr id="624" name="円/楕円 623"/>
        <xdr:cNvSpPr/>
      </xdr:nvSpPr>
      <xdr:spPr>
        <a:xfrm>
          <a:off x="14541500" y="1331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30394</xdr:rowOff>
    </xdr:from>
    <xdr:ext cx="534377" cy="259045"/>
    <xdr:sp macro="" textlink="">
      <xdr:nvSpPr>
        <xdr:cNvPr id="625" name="テキスト ボックス 624"/>
        <xdr:cNvSpPr txBox="1"/>
      </xdr:nvSpPr>
      <xdr:spPr>
        <a:xfrm>
          <a:off x="14325111" y="134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92001</xdr:rowOff>
    </xdr:from>
    <xdr:to>
      <xdr:col>20</xdr:col>
      <xdr:colOff>9525</xdr:colOff>
      <xdr:row>78</xdr:row>
      <xdr:rowOff>22151</xdr:rowOff>
    </xdr:to>
    <xdr:sp macro="" textlink="">
      <xdr:nvSpPr>
        <xdr:cNvPr id="626" name="円/楕円 625"/>
        <xdr:cNvSpPr/>
      </xdr:nvSpPr>
      <xdr:spPr>
        <a:xfrm>
          <a:off x="13652500" y="1329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13278</xdr:rowOff>
    </xdr:from>
    <xdr:ext cx="534377" cy="259045"/>
    <xdr:sp macro="" textlink="">
      <xdr:nvSpPr>
        <xdr:cNvPr id="627" name="テキスト ボックス 626"/>
        <xdr:cNvSpPr txBox="1"/>
      </xdr:nvSpPr>
      <xdr:spPr>
        <a:xfrm>
          <a:off x="13436111" y="1338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23,783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17534</xdr:rowOff>
    </xdr:from>
    <xdr:to>
      <xdr:col>18</xdr:col>
      <xdr:colOff>492125</xdr:colOff>
      <xdr:row>77</xdr:row>
      <xdr:rowOff>119134</xdr:rowOff>
    </xdr:to>
    <xdr:sp macro="" textlink="">
      <xdr:nvSpPr>
        <xdr:cNvPr id="628" name="円/楕円 627"/>
        <xdr:cNvSpPr/>
      </xdr:nvSpPr>
      <xdr:spPr>
        <a:xfrm>
          <a:off x="12763500" y="1321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110261</xdr:rowOff>
    </xdr:from>
    <xdr:ext cx="534377" cy="259045"/>
    <xdr:sp macro="" textlink="">
      <xdr:nvSpPr>
        <xdr:cNvPr id="629" name="テキスト ボックス 628"/>
        <xdr:cNvSpPr txBox="1"/>
      </xdr:nvSpPr>
      <xdr:spPr>
        <a:xfrm>
          <a:off x="12547111" y="1331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115486</xdr:rowOff>
    </xdr:from>
    <xdr:to>
      <xdr:col>23</xdr:col>
      <xdr:colOff>517525</xdr:colOff>
      <xdr:row>98</xdr:row>
      <xdr:rowOff>11593</xdr:rowOff>
    </xdr:to>
    <xdr:cxnSp macro="">
      <xdr:nvCxnSpPr>
        <xdr:cNvPr id="656" name="直線コネクタ 655"/>
        <xdr:cNvCxnSpPr/>
      </xdr:nvCxnSpPr>
      <xdr:spPr>
        <a:xfrm>
          <a:off x="15481300" y="16746136"/>
          <a:ext cx="838200" cy="6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156033</xdr:rowOff>
    </xdr:from>
    <xdr:ext cx="469744" cy="259045"/>
    <xdr:sp macro="" textlink="">
      <xdr:nvSpPr>
        <xdr:cNvPr id="657" name="積立金平均値テキスト"/>
        <xdr:cNvSpPr txBox="1"/>
      </xdr:nvSpPr>
      <xdr:spPr>
        <a:xfrm>
          <a:off x="16370300" y="1678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115486</xdr:rowOff>
    </xdr:from>
    <xdr:to>
      <xdr:col>22</xdr:col>
      <xdr:colOff>365125</xdr:colOff>
      <xdr:row>98</xdr:row>
      <xdr:rowOff>15049</xdr:rowOff>
    </xdr:to>
    <xdr:cxnSp macro="">
      <xdr:nvCxnSpPr>
        <xdr:cNvPr id="659" name="直線コネクタ 658"/>
        <xdr:cNvCxnSpPr/>
      </xdr:nvCxnSpPr>
      <xdr:spPr>
        <a:xfrm flipV="1">
          <a:off x="14592300" y="16746136"/>
          <a:ext cx="889000" cy="7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59399</xdr:rowOff>
    </xdr:from>
    <xdr:ext cx="534377" cy="259045"/>
    <xdr:sp macro="" textlink="">
      <xdr:nvSpPr>
        <xdr:cNvPr id="661" name="テキスト ボックス 660"/>
        <xdr:cNvSpPr txBox="1"/>
      </xdr:nvSpPr>
      <xdr:spPr>
        <a:xfrm>
          <a:off x="15214111" y="168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146622</xdr:rowOff>
    </xdr:from>
    <xdr:to>
      <xdr:col>21</xdr:col>
      <xdr:colOff>161925</xdr:colOff>
      <xdr:row>98</xdr:row>
      <xdr:rowOff>15049</xdr:rowOff>
    </xdr:to>
    <xdr:cxnSp macro="">
      <xdr:nvCxnSpPr>
        <xdr:cNvPr id="662" name="直線コネクタ 661"/>
        <xdr:cNvCxnSpPr/>
      </xdr:nvCxnSpPr>
      <xdr:spPr>
        <a:xfrm>
          <a:off x="13703300" y="16777272"/>
          <a:ext cx="889000" cy="3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146622</xdr:rowOff>
    </xdr:from>
    <xdr:to>
      <xdr:col>19</xdr:col>
      <xdr:colOff>644525</xdr:colOff>
      <xdr:row>97</xdr:row>
      <xdr:rowOff>163438</xdr:rowOff>
    </xdr:to>
    <xdr:cxnSp macro="">
      <xdr:nvCxnSpPr>
        <xdr:cNvPr id="665" name="直線コネクタ 664"/>
        <xdr:cNvCxnSpPr/>
      </xdr:nvCxnSpPr>
      <xdr:spPr>
        <a:xfrm flipV="1">
          <a:off x="12814300" y="16777272"/>
          <a:ext cx="889000" cy="1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132243</xdr:rowOff>
    </xdr:from>
    <xdr:to>
      <xdr:col>23</xdr:col>
      <xdr:colOff>568325</xdr:colOff>
      <xdr:row>98</xdr:row>
      <xdr:rowOff>62393</xdr:rowOff>
    </xdr:to>
    <xdr:sp macro="" textlink="">
      <xdr:nvSpPr>
        <xdr:cNvPr id="675" name="円/楕円 674"/>
        <xdr:cNvSpPr/>
      </xdr:nvSpPr>
      <xdr:spPr>
        <a:xfrm>
          <a:off x="16268700" y="1676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155120</xdr:rowOff>
    </xdr:from>
    <xdr:ext cx="534377" cy="259045"/>
    <xdr:sp macro="" textlink="">
      <xdr:nvSpPr>
        <xdr:cNvPr id="676" name="積立金該当値テキスト"/>
        <xdr:cNvSpPr txBox="1"/>
      </xdr:nvSpPr>
      <xdr:spPr>
        <a:xfrm>
          <a:off x="16370300" y="1661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14,010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64686</xdr:rowOff>
    </xdr:from>
    <xdr:to>
      <xdr:col>22</xdr:col>
      <xdr:colOff>415925</xdr:colOff>
      <xdr:row>97</xdr:row>
      <xdr:rowOff>166286</xdr:rowOff>
    </xdr:to>
    <xdr:sp macro="" textlink="">
      <xdr:nvSpPr>
        <xdr:cNvPr id="677" name="円/楕円 676"/>
        <xdr:cNvSpPr/>
      </xdr:nvSpPr>
      <xdr:spPr>
        <a:xfrm>
          <a:off x="15430500" y="166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11363</xdr:rowOff>
    </xdr:from>
    <xdr:ext cx="534377" cy="259045"/>
    <xdr:sp macro="" textlink="">
      <xdr:nvSpPr>
        <xdr:cNvPr id="678" name="テキスト ボックス 677"/>
        <xdr:cNvSpPr txBox="1"/>
      </xdr:nvSpPr>
      <xdr:spPr>
        <a:xfrm>
          <a:off x="15214111" y="1647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135699</xdr:rowOff>
    </xdr:from>
    <xdr:to>
      <xdr:col>21</xdr:col>
      <xdr:colOff>212725</xdr:colOff>
      <xdr:row>98</xdr:row>
      <xdr:rowOff>65849</xdr:rowOff>
    </xdr:to>
    <xdr:sp macro="" textlink="">
      <xdr:nvSpPr>
        <xdr:cNvPr id="679" name="円/楕円 678"/>
        <xdr:cNvSpPr/>
      </xdr:nvSpPr>
      <xdr:spPr>
        <a:xfrm>
          <a:off x="14541500" y="1676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56976</xdr:rowOff>
    </xdr:from>
    <xdr:ext cx="534377" cy="259045"/>
    <xdr:sp macro="" textlink="">
      <xdr:nvSpPr>
        <xdr:cNvPr id="680" name="テキスト ボックス 679"/>
        <xdr:cNvSpPr txBox="1"/>
      </xdr:nvSpPr>
      <xdr:spPr>
        <a:xfrm>
          <a:off x="14325111" y="1685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95822</xdr:rowOff>
    </xdr:from>
    <xdr:to>
      <xdr:col>20</xdr:col>
      <xdr:colOff>9525</xdr:colOff>
      <xdr:row>98</xdr:row>
      <xdr:rowOff>25972</xdr:rowOff>
    </xdr:to>
    <xdr:sp macro="" textlink="">
      <xdr:nvSpPr>
        <xdr:cNvPr id="681" name="円/楕円 680"/>
        <xdr:cNvSpPr/>
      </xdr:nvSpPr>
      <xdr:spPr>
        <a:xfrm>
          <a:off x="13652500" y="167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17099</xdr:rowOff>
    </xdr:from>
    <xdr:ext cx="534377" cy="259045"/>
    <xdr:sp macro="" textlink="">
      <xdr:nvSpPr>
        <xdr:cNvPr id="682" name="テキスト ボックス 681"/>
        <xdr:cNvSpPr txBox="1"/>
      </xdr:nvSpPr>
      <xdr:spPr>
        <a:xfrm>
          <a:off x="13436111" y="1681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112638</xdr:rowOff>
    </xdr:from>
    <xdr:to>
      <xdr:col>18</xdr:col>
      <xdr:colOff>492125</xdr:colOff>
      <xdr:row>98</xdr:row>
      <xdr:rowOff>42788</xdr:rowOff>
    </xdr:to>
    <xdr:sp macro="" textlink="">
      <xdr:nvSpPr>
        <xdr:cNvPr id="683" name="円/楕円 682"/>
        <xdr:cNvSpPr/>
      </xdr:nvSpPr>
      <xdr:spPr>
        <a:xfrm>
          <a:off x="12763500" y="1674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33915</xdr:rowOff>
    </xdr:from>
    <xdr:ext cx="534377" cy="259045"/>
    <xdr:sp macro="" textlink="">
      <xdr:nvSpPr>
        <xdr:cNvPr id="684" name="テキスト ボックス 683"/>
        <xdr:cNvSpPr txBox="1"/>
      </xdr:nvSpPr>
      <xdr:spPr>
        <a:xfrm>
          <a:off x="12547111" y="1683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0" name="直線コネクタ 76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3" name="直線コネクタ 77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6" name="直線コネクタ 77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9" name="直線コネクタ 77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9" name="円/楕円 78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0"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1" name="円/楕円 79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2" name="テキスト ボックス 791"/>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3" name="円/楕円 79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4" name="テキスト ボックス 793"/>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5" name="円/楕円 79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6" name="テキスト ボックス 795"/>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7" name="円/楕円 79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8" name="テキスト ボックス 797"/>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166088</xdr:rowOff>
    </xdr:from>
    <xdr:to>
      <xdr:col>32</xdr:col>
      <xdr:colOff>187325</xdr:colOff>
      <xdr:row>78</xdr:row>
      <xdr:rowOff>172</xdr:rowOff>
    </xdr:to>
    <xdr:cxnSp macro="">
      <xdr:nvCxnSpPr>
        <xdr:cNvPr id="830" name="直線コネクタ 829"/>
        <xdr:cNvCxnSpPr/>
      </xdr:nvCxnSpPr>
      <xdr:spPr>
        <a:xfrm flipV="1">
          <a:off x="21323300" y="13367738"/>
          <a:ext cx="838200" cy="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31"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172</xdr:rowOff>
    </xdr:from>
    <xdr:to>
      <xdr:col>31</xdr:col>
      <xdr:colOff>34925</xdr:colOff>
      <xdr:row>78</xdr:row>
      <xdr:rowOff>55935</xdr:rowOff>
    </xdr:to>
    <xdr:cxnSp macro="">
      <xdr:nvCxnSpPr>
        <xdr:cNvPr id="833" name="直線コネクタ 832"/>
        <xdr:cNvCxnSpPr/>
      </xdr:nvCxnSpPr>
      <xdr:spPr>
        <a:xfrm flipV="1">
          <a:off x="20434300" y="13373272"/>
          <a:ext cx="889000" cy="5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151527</xdr:rowOff>
    </xdr:from>
    <xdr:ext cx="534377" cy="259045"/>
    <xdr:sp macro="" textlink="">
      <xdr:nvSpPr>
        <xdr:cNvPr id="835" name="テキスト ボックス 834"/>
        <xdr:cNvSpPr txBox="1"/>
      </xdr:nvSpPr>
      <xdr:spPr>
        <a:xfrm>
          <a:off x="21056111" y="130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55935</xdr:rowOff>
    </xdr:from>
    <xdr:to>
      <xdr:col>29</xdr:col>
      <xdr:colOff>517525</xdr:colOff>
      <xdr:row>78</xdr:row>
      <xdr:rowOff>109933</xdr:rowOff>
    </xdr:to>
    <xdr:cxnSp macro="">
      <xdr:nvCxnSpPr>
        <xdr:cNvPr id="836" name="直線コネクタ 835"/>
        <xdr:cNvCxnSpPr/>
      </xdr:nvCxnSpPr>
      <xdr:spPr>
        <a:xfrm flipV="1">
          <a:off x="19545300" y="13429035"/>
          <a:ext cx="889000" cy="5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109933</xdr:rowOff>
    </xdr:from>
    <xdr:to>
      <xdr:col>28</xdr:col>
      <xdr:colOff>314325</xdr:colOff>
      <xdr:row>78</xdr:row>
      <xdr:rowOff>136778</xdr:rowOff>
    </xdr:to>
    <xdr:cxnSp macro="">
      <xdr:nvCxnSpPr>
        <xdr:cNvPr id="839" name="直線コネクタ 838"/>
        <xdr:cNvCxnSpPr/>
      </xdr:nvCxnSpPr>
      <xdr:spPr>
        <a:xfrm flipV="1">
          <a:off x="18656300" y="13483033"/>
          <a:ext cx="889000" cy="2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115288</xdr:rowOff>
    </xdr:from>
    <xdr:to>
      <xdr:col>32</xdr:col>
      <xdr:colOff>238125</xdr:colOff>
      <xdr:row>78</xdr:row>
      <xdr:rowOff>45438</xdr:rowOff>
    </xdr:to>
    <xdr:sp macro="" textlink="">
      <xdr:nvSpPr>
        <xdr:cNvPr id="849" name="円/楕円 848"/>
        <xdr:cNvSpPr/>
      </xdr:nvSpPr>
      <xdr:spPr>
        <a:xfrm>
          <a:off x="22110700" y="1331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93715</xdr:rowOff>
    </xdr:from>
    <xdr:ext cx="534377" cy="259045"/>
    <xdr:sp macro="" textlink="">
      <xdr:nvSpPr>
        <xdr:cNvPr id="850" name="繰出金該当値テキスト"/>
        <xdr:cNvSpPr txBox="1"/>
      </xdr:nvSpPr>
      <xdr:spPr>
        <a:xfrm>
          <a:off x="22212300" y="1329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36,884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120822</xdr:rowOff>
    </xdr:from>
    <xdr:to>
      <xdr:col>31</xdr:col>
      <xdr:colOff>85725</xdr:colOff>
      <xdr:row>78</xdr:row>
      <xdr:rowOff>50972</xdr:rowOff>
    </xdr:to>
    <xdr:sp macro="" textlink="">
      <xdr:nvSpPr>
        <xdr:cNvPr id="851" name="円/楕円 850"/>
        <xdr:cNvSpPr/>
      </xdr:nvSpPr>
      <xdr:spPr>
        <a:xfrm>
          <a:off x="21272500" y="133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42099</xdr:rowOff>
    </xdr:from>
    <xdr:ext cx="534377" cy="259045"/>
    <xdr:sp macro="" textlink="">
      <xdr:nvSpPr>
        <xdr:cNvPr id="852" name="テキスト ボックス 851"/>
        <xdr:cNvSpPr txBox="1"/>
      </xdr:nvSpPr>
      <xdr:spPr>
        <a:xfrm>
          <a:off x="21056111" y="1341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36,545</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5135</xdr:rowOff>
    </xdr:from>
    <xdr:to>
      <xdr:col>29</xdr:col>
      <xdr:colOff>568325</xdr:colOff>
      <xdr:row>78</xdr:row>
      <xdr:rowOff>106735</xdr:rowOff>
    </xdr:to>
    <xdr:sp macro="" textlink="">
      <xdr:nvSpPr>
        <xdr:cNvPr id="853" name="円/楕円 852"/>
        <xdr:cNvSpPr/>
      </xdr:nvSpPr>
      <xdr:spPr>
        <a:xfrm>
          <a:off x="20383500" y="1337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97862</xdr:rowOff>
    </xdr:from>
    <xdr:ext cx="534377" cy="259045"/>
    <xdr:sp macro="" textlink="">
      <xdr:nvSpPr>
        <xdr:cNvPr id="854" name="テキスト ボックス 853"/>
        <xdr:cNvSpPr txBox="1"/>
      </xdr:nvSpPr>
      <xdr:spPr>
        <a:xfrm>
          <a:off x="20167111" y="1347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33,130</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59133</xdr:rowOff>
    </xdr:from>
    <xdr:to>
      <xdr:col>28</xdr:col>
      <xdr:colOff>365125</xdr:colOff>
      <xdr:row>78</xdr:row>
      <xdr:rowOff>160733</xdr:rowOff>
    </xdr:to>
    <xdr:sp macro="" textlink="">
      <xdr:nvSpPr>
        <xdr:cNvPr id="855" name="円/楕円 854"/>
        <xdr:cNvSpPr/>
      </xdr:nvSpPr>
      <xdr:spPr>
        <a:xfrm>
          <a:off x="19494500" y="1343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151860</xdr:rowOff>
    </xdr:from>
    <xdr:ext cx="534377" cy="259045"/>
    <xdr:sp macro="" textlink="">
      <xdr:nvSpPr>
        <xdr:cNvPr id="856" name="テキスト ボックス 855"/>
        <xdr:cNvSpPr txBox="1"/>
      </xdr:nvSpPr>
      <xdr:spPr>
        <a:xfrm>
          <a:off x="19278111" y="1352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29,823</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85978</xdr:rowOff>
    </xdr:from>
    <xdr:to>
      <xdr:col>27</xdr:col>
      <xdr:colOff>161925</xdr:colOff>
      <xdr:row>79</xdr:row>
      <xdr:rowOff>16128</xdr:rowOff>
    </xdr:to>
    <xdr:sp macro="" textlink="">
      <xdr:nvSpPr>
        <xdr:cNvPr id="857" name="円/楕円 856"/>
        <xdr:cNvSpPr/>
      </xdr:nvSpPr>
      <xdr:spPr>
        <a:xfrm>
          <a:off x="18605500" y="1345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7255</xdr:rowOff>
    </xdr:from>
    <xdr:ext cx="534377" cy="259045"/>
    <xdr:sp macro="" textlink="">
      <xdr:nvSpPr>
        <xdr:cNvPr id="858" name="テキスト ボックス 857"/>
        <xdr:cNvSpPr txBox="1"/>
      </xdr:nvSpPr>
      <xdr:spPr>
        <a:xfrm>
          <a:off x="18389111" y="1355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28,179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義務的経費のうち、人件費及び公債費については類似団体と比較して住民１人当たりコストが低い状況となっている。これは、職員の少人数体制の維持、縁故債繰上償還の実施、新規地方債の発行抑制などによるものである。</a:t>
          </a:r>
          <a:endParaRPr lang="ja-JP" altLang="ja-JP" sz="1400">
            <a:effectLst/>
          </a:endParaRPr>
        </a:p>
        <a:p>
          <a:r>
            <a:rPr kumimoji="1" lang="ja-JP" altLang="ja-JP" sz="1100">
              <a:solidFill>
                <a:schemeClr val="dk1"/>
              </a:solidFill>
              <a:effectLst/>
              <a:latin typeface="+mn-lt"/>
              <a:ea typeface="+mn-ea"/>
              <a:cs typeface="+mn-cs"/>
            </a:rPr>
            <a:t>一方で、抑制が困難である扶助費については、ほぼ類似団体並みの水準で増加し続けている。また、普通建設事業費についても、近年</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防災・災害対策事業などにより増加傾向</a:t>
          </a:r>
          <a:r>
            <a:rPr kumimoji="1" lang="ja-JP" altLang="en-US" sz="1100">
              <a:solidFill>
                <a:schemeClr val="dk1"/>
              </a:solidFill>
              <a:effectLst/>
              <a:latin typeface="+mn-lt"/>
              <a:ea typeface="+mn-ea"/>
              <a:cs typeface="+mn-cs"/>
            </a:rPr>
            <a:t>であり、特に近年は更新整備に要する経費が増加している状況である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和歌山県岩出市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53,901
53,595
38.51
16,682,869
15,922,114
438,622
9,804,676
7,400,003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99924</xdr:rowOff>
    </xdr:from>
    <xdr:to>
      <xdr:col>6</xdr:col>
      <xdr:colOff>511175</xdr:colOff>
      <xdr:row>36</xdr:row>
      <xdr:rowOff>110439</xdr:rowOff>
    </xdr:to>
    <xdr:cxnSp macro="">
      <xdr:nvCxnSpPr>
        <xdr:cNvPr id="59" name="直線コネクタ 58"/>
        <xdr:cNvCxnSpPr/>
      </xdr:nvCxnSpPr>
      <xdr:spPr>
        <a:xfrm>
          <a:off x="3797300" y="6100674"/>
          <a:ext cx="838200" cy="18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99924</xdr:rowOff>
    </xdr:from>
    <xdr:to>
      <xdr:col>5</xdr:col>
      <xdr:colOff>358775</xdr:colOff>
      <xdr:row>35</xdr:row>
      <xdr:rowOff>168961</xdr:rowOff>
    </xdr:to>
    <xdr:cxnSp macro="">
      <xdr:nvCxnSpPr>
        <xdr:cNvPr id="62" name="直線コネクタ 61"/>
        <xdr:cNvCxnSpPr/>
      </xdr:nvCxnSpPr>
      <xdr:spPr>
        <a:xfrm flipV="1">
          <a:off x="2908300" y="6100674"/>
          <a:ext cx="8890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136618</xdr:rowOff>
    </xdr:from>
    <xdr:ext cx="469744" cy="259045"/>
    <xdr:sp macro="" textlink="">
      <xdr:nvSpPr>
        <xdr:cNvPr id="64" name="テキスト ボックス 63"/>
        <xdr:cNvSpPr txBox="1"/>
      </xdr:nvSpPr>
      <xdr:spPr>
        <a:xfrm>
          <a:off x="3562427"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168961</xdr:rowOff>
    </xdr:from>
    <xdr:to>
      <xdr:col>4</xdr:col>
      <xdr:colOff>155575</xdr:colOff>
      <xdr:row>36</xdr:row>
      <xdr:rowOff>14884</xdr:rowOff>
    </xdr:to>
    <xdr:cxnSp macro="">
      <xdr:nvCxnSpPr>
        <xdr:cNvPr id="65" name="直線コネクタ 64"/>
        <xdr:cNvCxnSpPr/>
      </xdr:nvCxnSpPr>
      <xdr:spPr>
        <a:xfrm flipV="1">
          <a:off x="2019300" y="6169711"/>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94894</xdr:rowOff>
    </xdr:from>
    <xdr:to>
      <xdr:col>2</xdr:col>
      <xdr:colOff>638175</xdr:colOff>
      <xdr:row>36</xdr:row>
      <xdr:rowOff>14884</xdr:rowOff>
    </xdr:to>
    <xdr:cxnSp macro="">
      <xdr:nvCxnSpPr>
        <xdr:cNvPr id="68" name="直線コネクタ 67"/>
        <xdr:cNvCxnSpPr/>
      </xdr:nvCxnSpPr>
      <xdr:spPr>
        <a:xfrm>
          <a:off x="1130300" y="60956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59639</xdr:rowOff>
    </xdr:from>
    <xdr:to>
      <xdr:col>6</xdr:col>
      <xdr:colOff>561975</xdr:colOff>
      <xdr:row>36</xdr:row>
      <xdr:rowOff>161239</xdr:rowOff>
    </xdr:to>
    <xdr:sp macro="" textlink="">
      <xdr:nvSpPr>
        <xdr:cNvPr id="78" name="円/楕円 77"/>
        <xdr:cNvSpPr/>
      </xdr:nvSpPr>
      <xdr:spPr>
        <a:xfrm>
          <a:off x="4584700" y="623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38066</xdr:rowOff>
    </xdr:from>
    <xdr:ext cx="469744" cy="259045"/>
    <xdr:sp macro="" textlink="">
      <xdr:nvSpPr>
        <xdr:cNvPr id="79" name="議会費該当値テキスト"/>
        <xdr:cNvSpPr txBox="1"/>
      </xdr:nvSpPr>
      <xdr:spPr>
        <a:xfrm>
          <a:off x="4686300" y="621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49124</xdr:rowOff>
    </xdr:from>
    <xdr:to>
      <xdr:col>5</xdr:col>
      <xdr:colOff>409575</xdr:colOff>
      <xdr:row>35</xdr:row>
      <xdr:rowOff>150724</xdr:rowOff>
    </xdr:to>
    <xdr:sp macro="" textlink="">
      <xdr:nvSpPr>
        <xdr:cNvPr id="80" name="円/楕円 79"/>
        <xdr:cNvSpPr/>
      </xdr:nvSpPr>
      <xdr:spPr>
        <a:xfrm>
          <a:off x="3746500" y="604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141851</xdr:rowOff>
    </xdr:from>
    <xdr:ext cx="469744" cy="259045"/>
    <xdr:sp macro="" textlink="">
      <xdr:nvSpPr>
        <xdr:cNvPr id="81" name="テキスト ボックス 80"/>
        <xdr:cNvSpPr txBox="1"/>
      </xdr:nvSpPr>
      <xdr:spPr>
        <a:xfrm>
          <a:off x="3562427" y="614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118161</xdr:rowOff>
    </xdr:from>
    <xdr:to>
      <xdr:col>4</xdr:col>
      <xdr:colOff>206375</xdr:colOff>
      <xdr:row>36</xdr:row>
      <xdr:rowOff>48311</xdr:rowOff>
    </xdr:to>
    <xdr:sp macro="" textlink="">
      <xdr:nvSpPr>
        <xdr:cNvPr id="82" name="円/楕円 81"/>
        <xdr:cNvSpPr/>
      </xdr:nvSpPr>
      <xdr:spPr>
        <a:xfrm>
          <a:off x="2857500" y="61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39438</xdr:rowOff>
    </xdr:from>
    <xdr:ext cx="469744" cy="259045"/>
    <xdr:sp macro="" textlink="">
      <xdr:nvSpPr>
        <xdr:cNvPr id="83" name="テキスト ボックス 82"/>
        <xdr:cNvSpPr txBox="1"/>
      </xdr:nvSpPr>
      <xdr:spPr>
        <a:xfrm>
          <a:off x="2673427" y="621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135534</xdr:rowOff>
    </xdr:from>
    <xdr:to>
      <xdr:col>3</xdr:col>
      <xdr:colOff>3175</xdr:colOff>
      <xdr:row>36</xdr:row>
      <xdr:rowOff>65684</xdr:rowOff>
    </xdr:to>
    <xdr:sp macro="" textlink="">
      <xdr:nvSpPr>
        <xdr:cNvPr id="84" name="円/楕円 83"/>
        <xdr:cNvSpPr/>
      </xdr:nvSpPr>
      <xdr:spPr>
        <a:xfrm>
          <a:off x="1968500" y="61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56811</xdr:rowOff>
    </xdr:from>
    <xdr:ext cx="469744" cy="259045"/>
    <xdr:sp macro="" textlink="">
      <xdr:nvSpPr>
        <xdr:cNvPr id="85" name="テキスト ボックス 84"/>
        <xdr:cNvSpPr txBox="1"/>
      </xdr:nvSpPr>
      <xdr:spPr>
        <a:xfrm>
          <a:off x="1784427" y="622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44094</xdr:rowOff>
    </xdr:from>
    <xdr:to>
      <xdr:col>1</xdr:col>
      <xdr:colOff>485775</xdr:colOff>
      <xdr:row>35</xdr:row>
      <xdr:rowOff>145694</xdr:rowOff>
    </xdr:to>
    <xdr:sp macro="" textlink="">
      <xdr:nvSpPr>
        <xdr:cNvPr id="86" name="円/楕円 85"/>
        <xdr:cNvSpPr/>
      </xdr:nvSpPr>
      <xdr:spPr>
        <a:xfrm>
          <a:off x="1079500" y="604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136821</xdr:rowOff>
    </xdr:from>
    <xdr:ext cx="469744" cy="259045"/>
    <xdr:sp macro="" textlink="">
      <xdr:nvSpPr>
        <xdr:cNvPr id="87" name="テキスト ボックス 86"/>
        <xdr:cNvSpPr txBox="1"/>
      </xdr:nvSpPr>
      <xdr:spPr>
        <a:xfrm>
          <a:off x="895427" y="613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79654</xdr:rowOff>
    </xdr:from>
    <xdr:to>
      <xdr:col>6</xdr:col>
      <xdr:colOff>511175</xdr:colOff>
      <xdr:row>57</xdr:row>
      <xdr:rowOff>127843</xdr:rowOff>
    </xdr:to>
    <xdr:cxnSp macro="">
      <xdr:nvCxnSpPr>
        <xdr:cNvPr id="116" name="直線コネクタ 115"/>
        <xdr:cNvCxnSpPr/>
      </xdr:nvCxnSpPr>
      <xdr:spPr>
        <a:xfrm>
          <a:off x="3797300" y="9852304"/>
          <a:ext cx="838200" cy="4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79654</xdr:rowOff>
    </xdr:from>
    <xdr:to>
      <xdr:col>5</xdr:col>
      <xdr:colOff>358775</xdr:colOff>
      <xdr:row>57</xdr:row>
      <xdr:rowOff>147343</xdr:rowOff>
    </xdr:to>
    <xdr:cxnSp macro="">
      <xdr:nvCxnSpPr>
        <xdr:cNvPr id="119" name="直線コネクタ 118"/>
        <xdr:cNvCxnSpPr/>
      </xdr:nvCxnSpPr>
      <xdr:spPr>
        <a:xfrm flipV="1">
          <a:off x="2908300" y="9852304"/>
          <a:ext cx="889000" cy="6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103520</xdr:rowOff>
    </xdr:from>
    <xdr:to>
      <xdr:col>4</xdr:col>
      <xdr:colOff>155575</xdr:colOff>
      <xdr:row>57</xdr:row>
      <xdr:rowOff>147343</xdr:rowOff>
    </xdr:to>
    <xdr:cxnSp macro="">
      <xdr:nvCxnSpPr>
        <xdr:cNvPr id="122" name="直線コネクタ 121"/>
        <xdr:cNvCxnSpPr/>
      </xdr:nvCxnSpPr>
      <xdr:spPr>
        <a:xfrm>
          <a:off x="2019300" y="9876170"/>
          <a:ext cx="889000" cy="4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103520</xdr:rowOff>
    </xdr:from>
    <xdr:to>
      <xdr:col>2</xdr:col>
      <xdr:colOff>638175</xdr:colOff>
      <xdr:row>57</xdr:row>
      <xdr:rowOff>115339</xdr:rowOff>
    </xdr:to>
    <xdr:cxnSp macro="">
      <xdr:nvCxnSpPr>
        <xdr:cNvPr id="125" name="直線コネクタ 124"/>
        <xdr:cNvCxnSpPr/>
      </xdr:nvCxnSpPr>
      <xdr:spPr>
        <a:xfrm flipV="1">
          <a:off x="1130300" y="9876170"/>
          <a:ext cx="889000" cy="1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77043</xdr:rowOff>
    </xdr:from>
    <xdr:to>
      <xdr:col>6</xdr:col>
      <xdr:colOff>561975</xdr:colOff>
      <xdr:row>58</xdr:row>
      <xdr:rowOff>7193</xdr:rowOff>
    </xdr:to>
    <xdr:sp macro="" textlink="">
      <xdr:nvSpPr>
        <xdr:cNvPr id="135" name="円/楕円 134"/>
        <xdr:cNvSpPr/>
      </xdr:nvSpPr>
      <xdr:spPr>
        <a:xfrm>
          <a:off x="4584700" y="984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163420</xdr:rowOff>
    </xdr:from>
    <xdr:ext cx="534377" cy="259045"/>
    <xdr:sp macro="" textlink="">
      <xdr:nvSpPr>
        <xdr:cNvPr id="136" name="総務費該当値テキスト"/>
        <xdr:cNvSpPr txBox="1"/>
      </xdr:nvSpPr>
      <xdr:spPr>
        <a:xfrm>
          <a:off x="4686300" y="976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34,056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28854</xdr:rowOff>
    </xdr:from>
    <xdr:to>
      <xdr:col>5</xdr:col>
      <xdr:colOff>409575</xdr:colOff>
      <xdr:row>57</xdr:row>
      <xdr:rowOff>130454</xdr:rowOff>
    </xdr:to>
    <xdr:sp macro="" textlink="">
      <xdr:nvSpPr>
        <xdr:cNvPr id="137" name="円/楕円 136"/>
        <xdr:cNvSpPr/>
      </xdr:nvSpPr>
      <xdr:spPr>
        <a:xfrm>
          <a:off x="3746500" y="980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121581</xdr:rowOff>
    </xdr:from>
    <xdr:ext cx="534377" cy="259045"/>
    <xdr:sp macro="" textlink="">
      <xdr:nvSpPr>
        <xdr:cNvPr id="138" name="テキスト ボックス 137"/>
        <xdr:cNvSpPr txBox="1"/>
      </xdr:nvSpPr>
      <xdr:spPr>
        <a:xfrm>
          <a:off x="3530111" y="989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96543</xdr:rowOff>
    </xdr:from>
    <xdr:to>
      <xdr:col>4</xdr:col>
      <xdr:colOff>206375</xdr:colOff>
      <xdr:row>58</xdr:row>
      <xdr:rowOff>26693</xdr:rowOff>
    </xdr:to>
    <xdr:sp macro="" textlink="">
      <xdr:nvSpPr>
        <xdr:cNvPr id="139" name="円/楕円 138"/>
        <xdr:cNvSpPr/>
      </xdr:nvSpPr>
      <xdr:spPr>
        <a:xfrm>
          <a:off x="2857500" y="986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17820</xdr:rowOff>
    </xdr:from>
    <xdr:ext cx="534377" cy="259045"/>
    <xdr:sp macro="" textlink="">
      <xdr:nvSpPr>
        <xdr:cNvPr id="140" name="テキスト ボックス 139"/>
        <xdr:cNvSpPr txBox="1"/>
      </xdr:nvSpPr>
      <xdr:spPr>
        <a:xfrm>
          <a:off x="2641111" y="996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31,497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52720</xdr:rowOff>
    </xdr:from>
    <xdr:to>
      <xdr:col>3</xdr:col>
      <xdr:colOff>3175</xdr:colOff>
      <xdr:row>57</xdr:row>
      <xdr:rowOff>154320</xdr:rowOff>
    </xdr:to>
    <xdr:sp macro="" textlink="">
      <xdr:nvSpPr>
        <xdr:cNvPr id="141" name="円/楕円 140"/>
        <xdr:cNvSpPr/>
      </xdr:nvSpPr>
      <xdr:spPr>
        <a:xfrm>
          <a:off x="1968500" y="982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145447</xdr:rowOff>
    </xdr:from>
    <xdr:ext cx="534377" cy="259045"/>
    <xdr:sp macro="" textlink="">
      <xdr:nvSpPr>
        <xdr:cNvPr id="142" name="テキスト ボックス 141"/>
        <xdr:cNvSpPr txBox="1"/>
      </xdr:nvSpPr>
      <xdr:spPr>
        <a:xfrm>
          <a:off x="1752111" y="991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64539</xdr:rowOff>
    </xdr:from>
    <xdr:to>
      <xdr:col>1</xdr:col>
      <xdr:colOff>485775</xdr:colOff>
      <xdr:row>57</xdr:row>
      <xdr:rowOff>166139</xdr:rowOff>
    </xdr:to>
    <xdr:sp macro="" textlink="">
      <xdr:nvSpPr>
        <xdr:cNvPr id="143" name="円/楕円 142"/>
        <xdr:cNvSpPr/>
      </xdr:nvSpPr>
      <xdr:spPr>
        <a:xfrm>
          <a:off x="1079500" y="983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157266</xdr:rowOff>
    </xdr:from>
    <xdr:ext cx="534377" cy="259045"/>
    <xdr:sp macro="" textlink="">
      <xdr:nvSpPr>
        <xdr:cNvPr id="144" name="テキスト ボックス 143"/>
        <xdr:cNvSpPr txBox="1"/>
      </xdr:nvSpPr>
      <xdr:spPr>
        <a:xfrm>
          <a:off x="863111" y="992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103543</xdr:rowOff>
    </xdr:from>
    <xdr:to>
      <xdr:col>6</xdr:col>
      <xdr:colOff>511175</xdr:colOff>
      <xdr:row>76</xdr:row>
      <xdr:rowOff>153632</xdr:rowOff>
    </xdr:to>
    <xdr:cxnSp macro="">
      <xdr:nvCxnSpPr>
        <xdr:cNvPr id="174" name="直線コネクタ 173"/>
        <xdr:cNvCxnSpPr/>
      </xdr:nvCxnSpPr>
      <xdr:spPr>
        <a:xfrm flipV="1">
          <a:off x="3797300" y="13133743"/>
          <a:ext cx="838200" cy="5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153632</xdr:rowOff>
    </xdr:from>
    <xdr:to>
      <xdr:col>5</xdr:col>
      <xdr:colOff>358775</xdr:colOff>
      <xdr:row>77</xdr:row>
      <xdr:rowOff>54927</xdr:rowOff>
    </xdr:to>
    <xdr:cxnSp macro="">
      <xdr:nvCxnSpPr>
        <xdr:cNvPr id="177" name="直線コネクタ 176"/>
        <xdr:cNvCxnSpPr/>
      </xdr:nvCxnSpPr>
      <xdr:spPr>
        <a:xfrm flipV="1">
          <a:off x="2908300" y="13183832"/>
          <a:ext cx="889000" cy="7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148912</xdr:rowOff>
    </xdr:from>
    <xdr:ext cx="599010" cy="259045"/>
    <xdr:sp macro="" textlink="">
      <xdr:nvSpPr>
        <xdr:cNvPr id="179" name="テキスト ボックス 178"/>
        <xdr:cNvSpPr txBox="1"/>
      </xdr:nvSpPr>
      <xdr:spPr>
        <a:xfrm>
          <a:off x="3497794"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54927</xdr:rowOff>
    </xdr:from>
    <xdr:to>
      <xdr:col>4</xdr:col>
      <xdr:colOff>155575</xdr:colOff>
      <xdr:row>77</xdr:row>
      <xdr:rowOff>149910</xdr:rowOff>
    </xdr:to>
    <xdr:cxnSp macro="">
      <xdr:nvCxnSpPr>
        <xdr:cNvPr id="180" name="直線コネクタ 179"/>
        <xdr:cNvCxnSpPr/>
      </xdr:nvCxnSpPr>
      <xdr:spPr>
        <a:xfrm flipV="1">
          <a:off x="2019300" y="13256577"/>
          <a:ext cx="889000" cy="9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149910</xdr:rowOff>
    </xdr:from>
    <xdr:to>
      <xdr:col>2</xdr:col>
      <xdr:colOff>638175</xdr:colOff>
      <xdr:row>77</xdr:row>
      <xdr:rowOff>166255</xdr:rowOff>
    </xdr:to>
    <xdr:cxnSp macro="">
      <xdr:nvCxnSpPr>
        <xdr:cNvPr id="183" name="直線コネクタ 182"/>
        <xdr:cNvCxnSpPr/>
      </xdr:nvCxnSpPr>
      <xdr:spPr>
        <a:xfrm flipV="1">
          <a:off x="1130300" y="13351560"/>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52743</xdr:rowOff>
    </xdr:from>
    <xdr:to>
      <xdr:col>6</xdr:col>
      <xdr:colOff>561975</xdr:colOff>
      <xdr:row>76</xdr:row>
      <xdr:rowOff>154343</xdr:rowOff>
    </xdr:to>
    <xdr:sp macro="" textlink="">
      <xdr:nvSpPr>
        <xdr:cNvPr id="193" name="円/楕円 192"/>
        <xdr:cNvSpPr/>
      </xdr:nvSpPr>
      <xdr:spPr>
        <a:xfrm>
          <a:off x="4584700" y="1308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31170</xdr:rowOff>
    </xdr:from>
    <xdr:ext cx="599010" cy="259045"/>
    <xdr:sp macro="" textlink="">
      <xdr:nvSpPr>
        <xdr:cNvPr id="194" name="民生費該当値テキスト"/>
        <xdr:cNvSpPr txBox="1"/>
      </xdr:nvSpPr>
      <xdr:spPr>
        <a:xfrm>
          <a:off x="4686300" y="13061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125,847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102832</xdr:rowOff>
    </xdr:from>
    <xdr:to>
      <xdr:col>5</xdr:col>
      <xdr:colOff>409575</xdr:colOff>
      <xdr:row>77</xdr:row>
      <xdr:rowOff>32982</xdr:rowOff>
    </xdr:to>
    <xdr:sp macro="" textlink="">
      <xdr:nvSpPr>
        <xdr:cNvPr id="195" name="円/楕円 194"/>
        <xdr:cNvSpPr/>
      </xdr:nvSpPr>
      <xdr:spPr>
        <a:xfrm>
          <a:off x="3746500" y="131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24109</xdr:rowOff>
    </xdr:from>
    <xdr:ext cx="599010" cy="259045"/>
    <xdr:sp macro="" textlink="">
      <xdr:nvSpPr>
        <xdr:cNvPr id="196" name="テキスト ボックス 195"/>
        <xdr:cNvSpPr txBox="1"/>
      </xdr:nvSpPr>
      <xdr:spPr>
        <a:xfrm>
          <a:off x="3497794" y="1322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121,903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4127</xdr:rowOff>
    </xdr:from>
    <xdr:to>
      <xdr:col>4</xdr:col>
      <xdr:colOff>206375</xdr:colOff>
      <xdr:row>77</xdr:row>
      <xdr:rowOff>105727</xdr:rowOff>
    </xdr:to>
    <xdr:sp macro="" textlink="">
      <xdr:nvSpPr>
        <xdr:cNvPr id="197" name="円/楕円 196"/>
        <xdr:cNvSpPr/>
      </xdr:nvSpPr>
      <xdr:spPr>
        <a:xfrm>
          <a:off x="2857500" y="1320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96854</xdr:rowOff>
    </xdr:from>
    <xdr:ext cx="599010" cy="259045"/>
    <xdr:sp macro="" textlink="">
      <xdr:nvSpPr>
        <xdr:cNvPr id="198" name="テキスト ボックス 197"/>
        <xdr:cNvSpPr txBox="1"/>
      </xdr:nvSpPr>
      <xdr:spPr>
        <a:xfrm>
          <a:off x="2608794" y="1329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116,175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99110</xdr:rowOff>
    </xdr:from>
    <xdr:to>
      <xdr:col>3</xdr:col>
      <xdr:colOff>3175</xdr:colOff>
      <xdr:row>78</xdr:row>
      <xdr:rowOff>29260</xdr:rowOff>
    </xdr:to>
    <xdr:sp macro="" textlink="">
      <xdr:nvSpPr>
        <xdr:cNvPr id="199" name="円/楕円 198"/>
        <xdr:cNvSpPr/>
      </xdr:nvSpPr>
      <xdr:spPr>
        <a:xfrm>
          <a:off x="1968500" y="1330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20387</xdr:rowOff>
    </xdr:from>
    <xdr:ext cx="599010" cy="259045"/>
    <xdr:sp macro="" textlink="">
      <xdr:nvSpPr>
        <xdr:cNvPr id="200" name="テキスト ボックス 199"/>
        <xdr:cNvSpPr txBox="1"/>
      </xdr:nvSpPr>
      <xdr:spPr>
        <a:xfrm>
          <a:off x="1719794" y="1339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108,696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115455</xdr:rowOff>
    </xdr:from>
    <xdr:to>
      <xdr:col>1</xdr:col>
      <xdr:colOff>485775</xdr:colOff>
      <xdr:row>78</xdr:row>
      <xdr:rowOff>45605</xdr:rowOff>
    </xdr:to>
    <xdr:sp macro="" textlink="">
      <xdr:nvSpPr>
        <xdr:cNvPr id="201" name="円/楕円 200"/>
        <xdr:cNvSpPr/>
      </xdr:nvSpPr>
      <xdr:spPr>
        <a:xfrm>
          <a:off x="1079500" y="1331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36732</xdr:rowOff>
    </xdr:from>
    <xdr:ext cx="599010" cy="259045"/>
    <xdr:sp macro="" textlink="">
      <xdr:nvSpPr>
        <xdr:cNvPr id="202" name="テキスト ボックス 201"/>
        <xdr:cNvSpPr txBox="1"/>
      </xdr:nvSpPr>
      <xdr:spPr>
        <a:xfrm>
          <a:off x="830794" y="1340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62148</xdr:rowOff>
    </xdr:from>
    <xdr:to>
      <xdr:col>6</xdr:col>
      <xdr:colOff>511175</xdr:colOff>
      <xdr:row>97</xdr:row>
      <xdr:rowOff>87540</xdr:rowOff>
    </xdr:to>
    <xdr:cxnSp macro="">
      <xdr:nvCxnSpPr>
        <xdr:cNvPr id="232" name="直線コネクタ 231"/>
        <xdr:cNvCxnSpPr/>
      </xdr:nvCxnSpPr>
      <xdr:spPr>
        <a:xfrm flipV="1">
          <a:off x="3797300" y="16692798"/>
          <a:ext cx="838200" cy="2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58297</xdr:rowOff>
    </xdr:from>
    <xdr:ext cx="534377" cy="259045"/>
    <xdr:sp macro="" textlink="">
      <xdr:nvSpPr>
        <xdr:cNvPr id="233" name="衛生費平均値テキスト"/>
        <xdr:cNvSpPr txBox="1"/>
      </xdr:nvSpPr>
      <xdr:spPr>
        <a:xfrm>
          <a:off x="4686300" y="1668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50888</xdr:rowOff>
    </xdr:from>
    <xdr:to>
      <xdr:col>5</xdr:col>
      <xdr:colOff>358775</xdr:colOff>
      <xdr:row>97</xdr:row>
      <xdr:rowOff>87540</xdr:rowOff>
    </xdr:to>
    <xdr:cxnSp macro="">
      <xdr:nvCxnSpPr>
        <xdr:cNvPr id="235" name="直線コネクタ 234"/>
        <xdr:cNvCxnSpPr/>
      </xdr:nvCxnSpPr>
      <xdr:spPr>
        <a:xfrm>
          <a:off x="2908300" y="16681538"/>
          <a:ext cx="8890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38143</xdr:rowOff>
    </xdr:from>
    <xdr:ext cx="534377" cy="259045"/>
    <xdr:sp macro="" textlink="">
      <xdr:nvSpPr>
        <xdr:cNvPr id="237" name="テキスト ボックス 236"/>
        <xdr:cNvSpPr txBox="1"/>
      </xdr:nvSpPr>
      <xdr:spPr>
        <a:xfrm>
          <a:off x="3530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50888</xdr:rowOff>
    </xdr:from>
    <xdr:to>
      <xdr:col>4</xdr:col>
      <xdr:colOff>155575</xdr:colOff>
      <xdr:row>97</xdr:row>
      <xdr:rowOff>89751</xdr:rowOff>
    </xdr:to>
    <xdr:cxnSp macro="">
      <xdr:nvCxnSpPr>
        <xdr:cNvPr id="238" name="直線コネクタ 237"/>
        <xdr:cNvCxnSpPr/>
      </xdr:nvCxnSpPr>
      <xdr:spPr>
        <a:xfrm flipV="1">
          <a:off x="2019300" y="16681538"/>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89751</xdr:rowOff>
    </xdr:from>
    <xdr:to>
      <xdr:col>2</xdr:col>
      <xdr:colOff>638175</xdr:colOff>
      <xdr:row>97</xdr:row>
      <xdr:rowOff>95066</xdr:rowOff>
    </xdr:to>
    <xdr:cxnSp macro="">
      <xdr:nvCxnSpPr>
        <xdr:cNvPr id="241" name="直線コネクタ 240"/>
        <xdr:cNvCxnSpPr/>
      </xdr:nvCxnSpPr>
      <xdr:spPr>
        <a:xfrm flipV="1">
          <a:off x="1130300" y="16720401"/>
          <a:ext cx="8890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11348</xdr:rowOff>
    </xdr:from>
    <xdr:to>
      <xdr:col>6</xdr:col>
      <xdr:colOff>561975</xdr:colOff>
      <xdr:row>97</xdr:row>
      <xdr:rowOff>112948</xdr:rowOff>
    </xdr:to>
    <xdr:sp macro="" textlink="">
      <xdr:nvSpPr>
        <xdr:cNvPr id="251" name="円/楕円 250"/>
        <xdr:cNvSpPr/>
      </xdr:nvSpPr>
      <xdr:spPr>
        <a:xfrm>
          <a:off x="4584700" y="166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34225</xdr:rowOff>
    </xdr:from>
    <xdr:ext cx="534377" cy="259045"/>
    <xdr:sp macro="" textlink="">
      <xdr:nvSpPr>
        <xdr:cNvPr id="252" name="衛生費該当値テキスト"/>
        <xdr:cNvSpPr txBox="1"/>
      </xdr:nvSpPr>
      <xdr:spPr>
        <a:xfrm>
          <a:off x="4686300" y="164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37,071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36740</xdr:rowOff>
    </xdr:from>
    <xdr:to>
      <xdr:col>5</xdr:col>
      <xdr:colOff>409575</xdr:colOff>
      <xdr:row>97</xdr:row>
      <xdr:rowOff>138340</xdr:rowOff>
    </xdr:to>
    <xdr:sp macro="" textlink="">
      <xdr:nvSpPr>
        <xdr:cNvPr id="253" name="円/楕円 252"/>
        <xdr:cNvSpPr/>
      </xdr:nvSpPr>
      <xdr:spPr>
        <a:xfrm>
          <a:off x="3746500" y="1666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154867</xdr:rowOff>
    </xdr:from>
    <xdr:ext cx="534377" cy="259045"/>
    <xdr:sp macro="" textlink="">
      <xdr:nvSpPr>
        <xdr:cNvPr id="254" name="テキスト ボックス 253"/>
        <xdr:cNvSpPr txBox="1"/>
      </xdr:nvSpPr>
      <xdr:spPr>
        <a:xfrm>
          <a:off x="3530111" y="1644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35,738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88</xdr:rowOff>
    </xdr:from>
    <xdr:to>
      <xdr:col>4</xdr:col>
      <xdr:colOff>206375</xdr:colOff>
      <xdr:row>97</xdr:row>
      <xdr:rowOff>101688</xdr:rowOff>
    </xdr:to>
    <xdr:sp macro="" textlink="">
      <xdr:nvSpPr>
        <xdr:cNvPr id="255" name="円/楕円 254"/>
        <xdr:cNvSpPr/>
      </xdr:nvSpPr>
      <xdr:spPr>
        <a:xfrm>
          <a:off x="2857500" y="166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118215</xdr:rowOff>
    </xdr:from>
    <xdr:ext cx="534377" cy="259045"/>
    <xdr:sp macro="" textlink="">
      <xdr:nvSpPr>
        <xdr:cNvPr id="256" name="テキスト ボックス 255"/>
        <xdr:cNvSpPr txBox="1"/>
      </xdr:nvSpPr>
      <xdr:spPr>
        <a:xfrm>
          <a:off x="2641111" y="1640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37,662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38951</xdr:rowOff>
    </xdr:from>
    <xdr:to>
      <xdr:col>3</xdr:col>
      <xdr:colOff>3175</xdr:colOff>
      <xdr:row>97</xdr:row>
      <xdr:rowOff>140551</xdr:rowOff>
    </xdr:to>
    <xdr:sp macro="" textlink="">
      <xdr:nvSpPr>
        <xdr:cNvPr id="257" name="円/楕円 256"/>
        <xdr:cNvSpPr/>
      </xdr:nvSpPr>
      <xdr:spPr>
        <a:xfrm>
          <a:off x="1968500" y="166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131678</xdr:rowOff>
    </xdr:from>
    <xdr:ext cx="534377" cy="259045"/>
    <xdr:sp macro="" textlink="">
      <xdr:nvSpPr>
        <xdr:cNvPr id="258" name="テキスト ボックス 257"/>
        <xdr:cNvSpPr txBox="1"/>
      </xdr:nvSpPr>
      <xdr:spPr>
        <a:xfrm>
          <a:off x="1752111" y="1676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35,622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44266</xdr:rowOff>
    </xdr:from>
    <xdr:to>
      <xdr:col>1</xdr:col>
      <xdr:colOff>485775</xdr:colOff>
      <xdr:row>97</xdr:row>
      <xdr:rowOff>145866</xdr:rowOff>
    </xdr:to>
    <xdr:sp macro="" textlink="">
      <xdr:nvSpPr>
        <xdr:cNvPr id="259" name="円/楕円 258"/>
        <xdr:cNvSpPr/>
      </xdr:nvSpPr>
      <xdr:spPr>
        <a:xfrm>
          <a:off x="1079500" y="1667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136993</xdr:rowOff>
    </xdr:from>
    <xdr:ext cx="534377" cy="259045"/>
    <xdr:sp macro="" textlink="">
      <xdr:nvSpPr>
        <xdr:cNvPr id="260" name="テキスト ボックス 259"/>
        <xdr:cNvSpPr txBox="1"/>
      </xdr:nvSpPr>
      <xdr:spPr>
        <a:xfrm>
          <a:off x="863111" y="1676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9" name="直線コネクタ 288"/>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2" name="直線コネクタ 291"/>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150368</xdr:rowOff>
    </xdr:from>
    <xdr:to>
      <xdr:col>12</xdr:col>
      <xdr:colOff>511175</xdr:colOff>
      <xdr:row>39</xdr:row>
      <xdr:rowOff>44450</xdr:rowOff>
    </xdr:to>
    <xdr:cxnSp macro="">
      <xdr:nvCxnSpPr>
        <xdr:cNvPr id="295" name="直線コネクタ 294"/>
        <xdr:cNvCxnSpPr/>
      </xdr:nvCxnSpPr>
      <xdr:spPr>
        <a:xfrm>
          <a:off x="7861300" y="6665468"/>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102362</xdr:rowOff>
    </xdr:from>
    <xdr:to>
      <xdr:col>11</xdr:col>
      <xdr:colOff>307975</xdr:colOff>
      <xdr:row>38</xdr:row>
      <xdr:rowOff>150368</xdr:rowOff>
    </xdr:to>
    <xdr:cxnSp macro="">
      <xdr:nvCxnSpPr>
        <xdr:cNvPr id="298" name="直線コネクタ 297"/>
        <xdr:cNvCxnSpPr/>
      </xdr:nvCxnSpPr>
      <xdr:spPr>
        <a:xfrm>
          <a:off x="6972300" y="661746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8" name="円/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0" name="円/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1" name="テキスト ボックス 310"/>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2" name="円/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3" name="テキスト ボックス 312"/>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99568</xdr:rowOff>
    </xdr:from>
    <xdr:to>
      <xdr:col>11</xdr:col>
      <xdr:colOff>358775</xdr:colOff>
      <xdr:row>39</xdr:row>
      <xdr:rowOff>29718</xdr:rowOff>
    </xdr:to>
    <xdr:sp macro="" textlink="">
      <xdr:nvSpPr>
        <xdr:cNvPr id="314" name="円/楕円 313"/>
        <xdr:cNvSpPr/>
      </xdr:nvSpPr>
      <xdr:spPr>
        <a:xfrm>
          <a:off x="7810500" y="66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20845</xdr:rowOff>
    </xdr:from>
    <xdr:ext cx="378565" cy="259045"/>
    <xdr:sp macro="" textlink="">
      <xdr:nvSpPr>
        <xdr:cNvPr id="315" name="テキスト ボックス 314"/>
        <xdr:cNvSpPr txBox="1"/>
      </xdr:nvSpPr>
      <xdr:spPr>
        <a:xfrm>
          <a:off x="7672017" y="670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51562</xdr:rowOff>
    </xdr:from>
    <xdr:to>
      <xdr:col>10</xdr:col>
      <xdr:colOff>155575</xdr:colOff>
      <xdr:row>38</xdr:row>
      <xdr:rowOff>153162</xdr:rowOff>
    </xdr:to>
    <xdr:sp macro="" textlink="">
      <xdr:nvSpPr>
        <xdr:cNvPr id="316" name="円/楕円 315"/>
        <xdr:cNvSpPr/>
      </xdr:nvSpPr>
      <xdr:spPr>
        <a:xfrm>
          <a:off x="6921500" y="656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144289</xdr:rowOff>
    </xdr:from>
    <xdr:ext cx="378565" cy="259045"/>
    <xdr:sp macro="" textlink="">
      <xdr:nvSpPr>
        <xdr:cNvPr id="317" name="テキスト ボックス 316"/>
        <xdr:cNvSpPr txBox="1"/>
      </xdr:nvSpPr>
      <xdr:spPr>
        <a:xfrm>
          <a:off x="6783017" y="6659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63347</xdr:rowOff>
    </xdr:from>
    <xdr:to>
      <xdr:col>15</xdr:col>
      <xdr:colOff>180975</xdr:colOff>
      <xdr:row>58</xdr:row>
      <xdr:rowOff>73063</xdr:rowOff>
    </xdr:to>
    <xdr:cxnSp macro="">
      <xdr:nvCxnSpPr>
        <xdr:cNvPr id="344" name="直線コネクタ 343"/>
        <xdr:cNvCxnSpPr/>
      </xdr:nvCxnSpPr>
      <xdr:spPr>
        <a:xfrm>
          <a:off x="9639300" y="10007447"/>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27343</xdr:rowOff>
    </xdr:from>
    <xdr:to>
      <xdr:col>14</xdr:col>
      <xdr:colOff>28575</xdr:colOff>
      <xdr:row>58</xdr:row>
      <xdr:rowOff>63347</xdr:rowOff>
    </xdr:to>
    <xdr:cxnSp macro="">
      <xdr:nvCxnSpPr>
        <xdr:cNvPr id="347" name="直線コネクタ 346"/>
        <xdr:cNvCxnSpPr/>
      </xdr:nvCxnSpPr>
      <xdr:spPr>
        <a:xfrm>
          <a:off x="8750300" y="9971443"/>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27343</xdr:rowOff>
    </xdr:from>
    <xdr:to>
      <xdr:col>12</xdr:col>
      <xdr:colOff>511175</xdr:colOff>
      <xdr:row>58</xdr:row>
      <xdr:rowOff>32235</xdr:rowOff>
    </xdr:to>
    <xdr:cxnSp macro="">
      <xdr:nvCxnSpPr>
        <xdr:cNvPr id="350" name="直線コネクタ 349"/>
        <xdr:cNvCxnSpPr/>
      </xdr:nvCxnSpPr>
      <xdr:spPr>
        <a:xfrm flipV="1">
          <a:off x="7861300" y="9971443"/>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18131</xdr:rowOff>
    </xdr:from>
    <xdr:to>
      <xdr:col>11</xdr:col>
      <xdr:colOff>307975</xdr:colOff>
      <xdr:row>58</xdr:row>
      <xdr:rowOff>32235</xdr:rowOff>
    </xdr:to>
    <xdr:cxnSp macro="">
      <xdr:nvCxnSpPr>
        <xdr:cNvPr id="353" name="直線コネクタ 352"/>
        <xdr:cNvCxnSpPr/>
      </xdr:nvCxnSpPr>
      <xdr:spPr>
        <a:xfrm>
          <a:off x="6972300" y="9962231"/>
          <a:ext cx="889000" cy="1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22263</xdr:rowOff>
    </xdr:from>
    <xdr:to>
      <xdr:col>15</xdr:col>
      <xdr:colOff>231775</xdr:colOff>
      <xdr:row>58</xdr:row>
      <xdr:rowOff>123863</xdr:rowOff>
    </xdr:to>
    <xdr:sp macro="" textlink="">
      <xdr:nvSpPr>
        <xdr:cNvPr id="363" name="円/楕円 362"/>
        <xdr:cNvSpPr/>
      </xdr:nvSpPr>
      <xdr:spPr>
        <a:xfrm>
          <a:off x="10426700" y="996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108640</xdr:rowOff>
    </xdr:from>
    <xdr:ext cx="469744" cy="259045"/>
    <xdr:sp macro="" textlink="">
      <xdr:nvSpPr>
        <xdr:cNvPr id="364" name="農林水産業費該当値テキスト"/>
        <xdr:cNvSpPr txBox="1"/>
      </xdr:nvSpPr>
      <xdr:spPr>
        <a:xfrm>
          <a:off x="10528300" y="988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12547</xdr:rowOff>
    </xdr:from>
    <xdr:to>
      <xdr:col>14</xdr:col>
      <xdr:colOff>79375</xdr:colOff>
      <xdr:row>58</xdr:row>
      <xdr:rowOff>114147</xdr:rowOff>
    </xdr:to>
    <xdr:sp macro="" textlink="">
      <xdr:nvSpPr>
        <xdr:cNvPr id="365" name="円/楕円 364"/>
        <xdr:cNvSpPr/>
      </xdr:nvSpPr>
      <xdr:spPr>
        <a:xfrm>
          <a:off x="9588500" y="995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105274</xdr:rowOff>
    </xdr:from>
    <xdr:ext cx="469744" cy="259045"/>
    <xdr:sp macro="" textlink="">
      <xdr:nvSpPr>
        <xdr:cNvPr id="366" name="テキスト ボックス 365"/>
        <xdr:cNvSpPr txBox="1"/>
      </xdr:nvSpPr>
      <xdr:spPr>
        <a:xfrm>
          <a:off x="9404427" y="1004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147993</xdr:rowOff>
    </xdr:from>
    <xdr:to>
      <xdr:col>12</xdr:col>
      <xdr:colOff>561975</xdr:colOff>
      <xdr:row>58</xdr:row>
      <xdr:rowOff>78143</xdr:rowOff>
    </xdr:to>
    <xdr:sp macro="" textlink="">
      <xdr:nvSpPr>
        <xdr:cNvPr id="367" name="円/楕円 366"/>
        <xdr:cNvSpPr/>
      </xdr:nvSpPr>
      <xdr:spPr>
        <a:xfrm>
          <a:off x="8699500" y="992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69270</xdr:rowOff>
    </xdr:from>
    <xdr:ext cx="469744" cy="259045"/>
    <xdr:sp macro="" textlink="">
      <xdr:nvSpPr>
        <xdr:cNvPr id="368" name="テキスト ボックス 367"/>
        <xdr:cNvSpPr txBox="1"/>
      </xdr:nvSpPr>
      <xdr:spPr>
        <a:xfrm>
          <a:off x="8515427" y="1001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152885</xdr:rowOff>
    </xdr:from>
    <xdr:to>
      <xdr:col>11</xdr:col>
      <xdr:colOff>358775</xdr:colOff>
      <xdr:row>58</xdr:row>
      <xdr:rowOff>83035</xdr:rowOff>
    </xdr:to>
    <xdr:sp macro="" textlink="">
      <xdr:nvSpPr>
        <xdr:cNvPr id="369" name="円/楕円 368"/>
        <xdr:cNvSpPr/>
      </xdr:nvSpPr>
      <xdr:spPr>
        <a:xfrm>
          <a:off x="7810500" y="992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74162</xdr:rowOff>
    </xdr:from>
    <xdr:ext cx="469744" cy="259045"/>
    <xdr:sp macro="" textlink="">
      <xdr:nvSpPr>
        <xdr:cNvPr id="370" name="テキスト ボックス 369"/>
        <xdr:cNvSpPr txBox="1"/>
      </xdr:nvSpPr>
      <xdr:spPr>
        <a:xfrm>
          <a:off x="7626427" y="1001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138781</xdr:rowOff>
    </xdr:from>
    <xdr:to>
      <xdr:col>10</xdr:col>
      <xdr:colOff>155575</xdr:colOff>
      <xdr:row>58</xdr:row>
      <xdr:rowOff>68931</xdr:rowOff>
    </xdr:to>
    <xdr:sp macro="" textlink="">
      <xdr:nvSpPr>
        <xdr:cNvPr id="371" name="円/楕円 370"/>
        <xdr:cNvSpPr/>
      </xdr:nvSpPr>
      <xdr:spPr>
        <a:xfrm>
          <a:off x="6921500" y="991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60058</xdr:rowOff>
    </xdr:from>
    <xdr:ext cx="469744" cy="259045"/>
    <xdr:sp macro="" textlink="">
      <xdr:nvSpPr>
        <xdr:cNvPr id="372" name="テキスト ボックス 371"/>
        <xdr:cNvSpPr txBox="1"/>
      </xdr:nvSpPr>
      <xdr:spPr>
        <a:xfrm>
          <a:off x="6737427" y="1000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41060</xdr:rowOff>
    </xdr:from>
    <xdr:to>
      <xdr:col>15</xdr:col>
      <xdr:colOff>180975</xdr:colOff>
      <xdr:row>78</xdr:row>
      <xdr:rowOff>113945</xdr:rowOff>
    </xdr:to>
    <xdr:cxnSp macro="">
      <xdr:nvCxnSpPr>
        <xdr:cNvPr id="401" name="直線コネクタ 400"/>
        <xdr:cNvCxnSpPr/>
      </xdr:nvCxnSpPr>
      <xdr:spPr>
        <a:xfrm>
          <a:off x="9639300" y="13242710"/>
          <a:ext cx="838200" cy="24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41060</xdr:rowOff>
    </xdr:from>
    <xdr:to>
      <xdr:col>14</xdr:col>
      <xdr:colOff>28575</xdr:colOff>
      <xdr:row>78</xdr:row>
      <xdr:rowOff>101828</xdr:rowOff>
    </xdr:to>
    <xdr:cxnSp macro="">
      <xdr:nvCxnSpPr>
        <xdr:cNvPr id="404" name="直線コネクタ 403"/>
        <xdr:cNvCxnSpPr/>
      </xdr:nvCxnSpPr>
      <xdr:spPr>
        <a:xfrm flipV="1">
          <a:off x="8750300" y="13242710"/>
          <a:ext cx="889000" cy="23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21187</xdr:rowOff>
    </xdr:from>
    <xdr:ext cx="469744" cy="259045"/>
    <xdr:sp macro="" textlink="">
      <xdr:nvSpPr>
        <xdr:cNvPr id="406" name="テキスト ボックス 405"/>
        <xdr:cNvSpPr txBox="1"/>
      </xdr:nvSpPr>
      <xdr:spPr>
        <a:xfrm>
          <a:off x="9404427"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101828</xdr:rowOff>
    </xdr:from>
    <xdr:to>
      <xdr:col>12</xdr:col>
      <xdr:colOff>511175</xdr:colOff>
      <xdr:row>79</xdr:row>
      <xdr:rowOff>7341</xdr:rowOff>
    </xdr:to>
    <xdr:cxnSp macro="">
      <xdr:nvCxnSpPr>
        <xdr:cNvPr id="407" name="直線コネクタ 406"/>
        <xdr:cNvCxnSpPr/>
      </xdr:nvCxnSpPr>
      <xdr:spPr>
        <a:xfrm flipV="1">
          <a:off x="7861300" y="13474928"/>
          <a:ext cx="889000" cy="7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7341</xdr:rowOff>
    </xdr:from>
    <xdr:to>
      <xdr:col>11</xdr:col>
      <xdr:colOff>307975</xdr:colOff>
      <xdr:row>79</xdr:row>
      <xdr:rowOff>13399</xdr:rowOff>
    </xdr:to>
    <xdr:cxnSp macro="">
      <xdr:nvCxnSpPr>
        <xdr:cNvPr id="410" name="直線コネクタ 409"/>
        <xdr:cNvCxnSpPr/>
      </xdr:nvCxnSpPr>
      <xdr:spPr>
        <a:xfrm flipV="1">
          <a:off x="6972300" y="13551891"/>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63145</xdr:rowOff>
    </xdr:from>
    <xdr:to>
      <xdr:col>15</xdr:col>
      <xdr:colOff>231775</xdr:colOff>
      <xdr:row>78</xdr:row>
      <xdr:rowOff>164745</xdr:rowOff>
    </xdr:to>
    <xdr:sp macro="" textlink="">
      <xdr:nvSpPr>
        <xdr:cNvPr id="420" name="円/楕円 419"/>
        <xdr:cNvSpPr/>
      </xdr:nvSpPr>
      <xdr:spPr>
        <a:xfrm>
          <a:off x="10426700" y="1343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149522</xdr:rowOff>
    </xdr:from>
    <xdr:ext cx="469744" cy="259045"/>
    <xdr:sp macro="" textlink="">
      <xdr:nvSpPr>
        <xdr:cNvPr id="421" name="商工費該当値テキスト"/>
        <xdr:cNvSpPr txBox="1"/>
      </xdr:nvSpPr>
      <xdr:spPr>
        <a:xfrm>
          <a:off x="10528300" y="1335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161710</xdr:rowOff>
    </xdr:from>
    <xdr:to>
      <xdr:col>14</xdr:col>
      <xdr:colOff>79375</xdr:colOff>
      <xdr:row>77</xdr:row>
      <xdr:rowOff>91860</xdr:rowOff>
    </xdr:to>
    <xdr:sp macro="" textlink="">
      <xdr:nvSpPr>
        <xdr:cNvPr id="422" name="円/楕円 421"/>
        <xdr:cNvSpPr/>
      </xdr:nvSpPr>
      <xdr:spPr>
        <a:xfrm>
          <a:off x="9588500" y="131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108386</xdr:rowOff>
    </xdr:from>
    <xdr:ext cx="469744" cy="259045"/>
    <xdr:sp macro="" textlink="">
      <xdr:nvSpPr>
        <xdr:cNvPr id="423" name="テキスト ボックス 422"/>
        <xdr:cNvSpPr txBox="1"/>
      </xdr:nvSpPr>
      <xdr:spPr>
        <a:xfrm>
          <a:off x="9404427" y="1296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51028</xdr:rowOff>
    </xdr:from>
    <xdr:to>
      <xdr:col>12</xdr:col>
      <xdr:colOff>561975</xdr:colOff>
      <xdr:row>78</xdr:row>
      <xdr:rowOff>152628</xdr:rowOff>
    </xdr:to>
    <xdr:sp macro="" textlink="">
      <xdr:nvSpPr>
        <xdr:cNvPr id="424" name="円/楕円 423"/>
        <xdr:cNvSpPr/>
      </xdr:nvSpPr>
      <xdr:spPr>
        <a:xfrm>
          <a:off x="8699500" y="1342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143755</xdr:rowOff>
    </xdr:from>
    <xdr:ext cx="469744" cy="259045"/>
    <xdr:sp macro="" textlink="">
      <xdr:nvSpPr>
        <xdr:cNvPr id="425" name="テキスト ボックス 424"/>
        <xdr:cNvSpPr txBox="1"/>
      </xdr:nvSpPr>
      <xdr:spPr>
        <a:xfrm>
          <a:off x="8515427" y="1351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127991</xdr:rowOff>
    </xdr:from>
    <xdr:to>
      <xdr:col>11</xdr:col>
      <xdr:colOff>358775</xdr:colOff>
      <xdr:row>79</xdr:row>
      <xdr:rowOff>58141</xdr:rowOff>
    </xdr:to>
    <xdr:sp macro="" textlink="">
      <xdr:nvSpPr>
        <xdr:cNvPr id="426" name="円/楕円 425"/>
        <xdr:cNvSpPr/>
      </xdr:nvSpPr>
      <xdr:spPr>
        <a:xfrm>
          <a:off x="7810500" y="1350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49268</xdr:rowOff>
    </xdr:from>
    <xdr:ext cx="378565" cy="259045"/>
    <xdr:sp macro="" textlink="">
      <xdr:nvSpPr>
        <xdr:cNvPr id="427" name="テキスト ボックス 426"/>
        <xdr:cNvSpPr txBox="1"/>
      </xdr:nvSpPr>
      <xdr:spPr>
        <a:xfrm>
          <a:off x="7672017" y="13593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134049</xdr:rowOff>
    </xdr:from>
    <xdr:to>
      <xdr:col>10</xdr:col>
      <xdr:colOff>155575</xdr:colOff>
      <xdr:row>79</xdr:row>
      <xdr:rowOff>64199</xdr:rowOff>
    </xdr:to>
    <xdr:sp macro="" textlink="">
      <xdr:nvSpPr>
        <xdr:cNvPr id="428" name="円/楕円 427"/>
        <xdr:cNvSpPr/>
      </xdr:nvSpPr>
      <xdr:spPr>
        <a:xfrm>
          <a:off x="6921500" y="1350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55326</xdr:rowOff>
    </xdr:from>
    <xdr:ext cx="378565" cy="259045"/>
    <xdr:sp macro="" textlink="">
      <xdr:nvSpPr>
        <xdr:cNvPr id="429" name="テキスト ボックス 428"/>
        <xdr:cNvSpPr txBox="1"/>
      </xdr:nvSpPr>
      <xdr:spPr>
        <a:xfrm>
          <a:off x="6783017" y="13599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155350</xdr:rowOff>
    </xdr:from>
    <xdr:to>
      <xdr:col>15</xdr:col>
      <xdr:colOff>180975</xdr:colOff>
      <xdr:row>98</xdr:row>
      <xdr:rowOff>1901</xdr:rowOff>
    </xdr:to>
    <xdr:cxnSp macro="">
      <xdr:nvCxnSpPr>
        <xdr:cNvPr id="456" name="直線コネクタ 455"/>
        <xdr:cNvCxnSpPr/>
      </xdr:nvCxnSpPr>
      <xdr:spPr>
        <a:xfrm>
          <a:off x="9639300" y="16786000"/>
          <a:ext cx="838200" cy="1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155350</xdr:rowOff>
    </xdr:from>
    <xdr:to>
      <xdr:col>14</xdr:col>
      <xdr:colOff>28575</xdr:colOff>
      <xdr:row>97</xdr:row>
      <xdr:rowOff>165015</xdr:rowOff>
    </xdr:to>
    <xdr:cxnSp macro="">
      <xdr:nvCxnSpPr>
        <xdr:cNvPr id="459" name="直線コネクタ 458"/>
        <xdr:cNvCxnSpPr/>
      </xdr:nvCxnSpPr>
      <xdr:spPr>
        <a:xfrm flipV="1">
          <a:off x="8750300" y="16786000"/>
          <a:ext cx="889000" cy="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165015</xdr:rowOff>
    </xdr:from>
    <xdr:to>
      <xdr:col>12</xdr:col>
      <xdr:colOff>511175</xdr:colOff>
      <xdr:row>97</xdr:row>
      <xdr:rowOff>167022</xdr:rowOff>
    </xdr:to>
    <xdr:cxnSp macro="">
      <xdr:nvCxnSpPr>
        <xdr:cNvPr id="462" name="直線コネクタ 461"/>
        <xdr:cNvCxnSpPr/>
      </xdr:nvCxnSpPr>
      <xdr:spPr>
        <a:xfrm flipV="1">
          <a:off x="7861300" y="16795665"/>
          <a:ext cx="8890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167022</xdr:rowOff>
    </xdr:from>
    <xdr:to>
      <xdr:col>11</xdr:col>
      <xdr:colOff>307975</xdr:colOff>
      <xdr:row>98</xdr:row>
      <xdr:rowOff>51688</xdr:rowOff>
    </xdr:to>
    <xdr:cxnSp macro="">
      <xdr:nvCxnSpPr>
        <xdr:cNvPr id="465" name="直線コネクタ 464"/>
        <xdr:cNvCxnSpPr/>
      </xdr:nvCxnSpPr>
      <xdr:spPr>
        <a:xfrm flipV="1">
          <a:off x="6972300" y="16797672"/>
          <a:ext cx="889000" cy="5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122551</xdr:rowOff>
    </xdr:from>
    <xdr:to>
      <xdr:col>15</xdr:col>
      <xdr:colOff>231775</xdr:colOff>
      <xdr:row>98</xdr:row>
      <xdr:rowOff>52701</xdr:rowOff>
    </xdr:to>
    <xdr:sp macro="" textlink="">
      <xdr:nvSpPr>
        <xdr:cNvPr id="475" name="円/楕円 474"/>
        <xdr:cNvSpPr/>
      </xdr:nvSpPr>
      <xdr:spPr>
        <a:xfrm>
          <a:off x="10426700" y="1675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63803</xdr:rowOff>
    </xdr:from>
    <xdr:ext cx="534377" cy="259045"/>
    <xdr:sp macro="" textlink="">
      <xdr:nvSpPr>
        <xdr:cNvPr id="476" name="土木費該当値テキスト"/>
        <xdr:cNvSpPr txBox="1"/>
      </xdr:nvSpPr>
      <xdr:spPr>
        <a:xfrm>
          <a:off x="10528300" y="1669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30,140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104550</xdr:rowOff>
    </xdr:from>
    <xdr:to>
      <xdr:col>14</xdr:col>
      <xdr:colOff>79375</xdr:colOff>
      <xdr:row>98</xdr:row>
      <xdr:rowOff>34700</xdr:rowOff>
    </xdr:to>
    <xdr:sp macro="" textlink="">
      <xdr:nvSpPr>
        <xdr:cNvPr id="477" name="円/楕円 476"/>
        <xdr:cNvSpPr/>
      </xdr:nvSpPr>
      <xdr:spPr>
        <a:xfrm>
          <a:off x="9588500" y="167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25827</xdr:rowOff>
    </xdr:from>
    <xdr:ext cx="534377" cy="259045"/>
    <xdr:sp macro="" textlink="">
      <xdr:nvSpPr>
        <xdr:cNvPr id="478" name="テキスト ボックス 477"/>
        <xdr:cNvSpPr txBox="1"/>
      </xdr:nvSpPr>
      <xdr:spPr>
        <a:xfrm>
          <a:off x="9372111" y="1682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114215</xdr:rowOff>
    </xdr:from>
    <xdr:to>
      <xdr:col>12</xdr:col>
      <xdr:colOff>561975</xdr:colOff>
      <xdr:row>98</xdr:row>
      <xdr:rowOff>44365</xdr:rowOff>
    </xdr:to>
    <xdr:sp macro="" textlink="">
      <xdr:nvSpPr>
        <xdr:cNvPr id="479" name="円/楕円 478"/>
        <xdr:cNvSpPr/>
      </xdr:nvSpPr>
      <xdr:spPr>
        <a:xfrm>
          <a:off x="8699500" y="1674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35492</xdr:rowOff>
    </xdr:from>
    <xdr:ext cx="534377" cy="259045"/>
    <xdr:sp macro="" textlink="">
      <xdr:nvSpPr>
        <xdr:cNvPr id="480" name="テキスト ボックス 479"/>
        <xdr:cNvSpPr txBox="1"/>
      </xdr:nvSpPr>
      <xdr:spPr>
        <a:xfrm>
          <a:off x="8483111" y="168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31,963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116222</xdr:rowOff>
    </xdr:from>
    <xdr:to>
      <xdr:col>11</xdr:col>
      <xdr:colOff>358775</xdr:colOff>
      <xdr:row>98</xdr:row>
      <xdr:rowOff>46372</xdr:rowOff>
    </xdr:to>
    <xdr:sp macro="" textlink="">
      <xdr:nvSpPr>
        <xdr:cNvPr id="481" name="円/楕円 480"/>
        <xdr:cNvSpPr/>
      </xdr:nvSpPr>
      <xdr:spPr>
        <a:xfrm>
          <a:off x="7810500" y="167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37499</xdr:rowOff>
    </xdr:from>
    <xdr:ext cx="534377" cy="259045"/>
    <xdr:sp macro="" textlink="">
      <xdr:nvSpPr>
        <xdr:cNvPr id="482" name="テキスト ボックス 481"/>
        <xdr:cNvSpPr txBox="1"/>
      </xdr:nvSpPr>
      <xdr:spPr>
        <a:xfrm>
          <a:off x="7594111" y="168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888</xdr:rowOff>
    </xdr:from>
    <xdr:to>
      <xdr:col>10</xdr:col>
      <xdr:colOff>155575</xdr:colOff>
      <xdr:row>98</xdr:row>
      <xdr:rowOff>102488</xdr:rowOff>
    </xdr:to>
    <xdr:sp macro="" textlink="">
      <xdr:nvSpPr>
        <xdr:cNvPr id="483" name="円/楕円 482"/>
        <xdr:cNvSpPr/>
      </xdr:nvSpPr>
      <xdr:spPr>
        <a:xfrm>
          <a:off x="6921500" y="1680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93615</xdr:rowOff>
    </xdr:from>
    <xdr:ext cx="534377" cy="259045"/>
    <xdr:sp macro="" textlink="">
      <xdr:nvSpPr>
        <xdr:cNvPr id="484" name="テキスト ボックス 483"/>
        <xdr:cNvSpPr txBox="1"/>
      </xdr:nvSpPr>
      <xdr:spPr>
        <a:xfrm>
          <a:off x="6705111" y="1689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35550</xdr:rowOff>
    </xdr:from>
    <xdr:to>
      <xdr:col>23</xdr:col>
      <xdr:colOff>517525</xdr:colOff>
      <xdr:row>38</xdr:row>
      <xdr:rowOff>38339</xdr:rowOff>
    </xdr:to>
    <xdr:cxnSp macro="">
      <xdr:nvCxnSpPr>
        <xdr:cNvPr id="512" name="直線コネクタ 511"/>
        <xdr:cNvCxnSpPr/>
      </xdr:nvCxnSpPr>
      <xdr:spPr>
        <a:xfrm flipV="1">
          <a:off x="15481300" y="6550650"/>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28921</xdr:rowOff>
    </xdr:from>
    <xdr:to>
      <xdr:col>22</xdr:col>
      <xdr:colOff>365125</xdr:colOff>
      <xdr:row>38</xdr:row>
      <xdr:rowOff>38339</xdr:rowOff>
    </xdr:to>
    <xdr:cxnSp macro="">
      <xdr:nvCxnSpPr>
        <xdr:cNvPr id="515" name="直線コネクタ 514"/>
        <xdr:cNvCxnSpPr/>
      </xdr:nvCxnSpPr>
      <xdr:spPr>
        <a:xfrm>
          <a:off x="14592300" y="6544021"/>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28921</xdr:rowOff>
    </xdr:from>
    <xdr:to>
      <xdr:col>21</xdr:col>
      <xdr:colOff>161925</xdr:colOff>
      <xdr:row>38</xdr:row>
      <xdr:rowOff>45517</xdr:rowOff>
    </xdr:to>
    <xdr:cxnSp macro="">
      <xdr:nvCxnSpPr>
        <xdr:cNvPr id="518" name="直線コネクタ 517"/>
        <xdr:cNvCxnSpPr/>
      </xdr:nvCxnSpPr>
      <xdr:spPr>
        <a:xfrm flipV="1">
          <a:off x="13703300" y="6544021"/>
          <a:ext cx="8890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44922</xdr:rowOff>
    </xdr:from>
    <xdr:to>
      <xdr:col>19</xdr:col>
      <xdr:colOff>644525</xdr:colOff>
      <xdr:row>38</xdr:row>
      <xdr:rowOff>45517</xdr:rowOff>
    </xdr:to>
    <xdr:cxnSp macro="">
      <xdr:nvCxnSpPr>
        <xdr:cNvPr id="521" name="直線コネクタ 520"/>
        <xdr:cNvCxnSpPr/>
      </xdr:nvCxnSpPr>
      <xdr:spPr>
        <a:xfrm>
          <a:off x="12814300" y="6560022"/>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156200</xdr:rowOff>
    </xdr:from>
    <xdr:to>
      <xdr:col>23</xdr:col>
      <xdr:colOff>568325</xdr:colOff>
      <xdr:row>38</xdr:row>
      <xdr:rowOff>86350</xdr:rowOff>
    </xdr:to>
    <xdr:sp macro="" textlink="">
      <xdr:nvSpPr>
        <xdr:cNvPr id="531" name="円/楕円 530"/>
        <xdr:cNvSpPr/>
      </xdr:nvSpPr>
      <xdr:spPr>
        <a:xfrm>
          <a:off x="16268700" y="649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134627</xdr:rowOff>
    </xdr:from>
    <xdr:ext cx="534377" cy="259045"/>
    <xdr:sp macro="" textlink="">
      <xdr:nvSpPr>
        <xdr:cNvPr id="532" name="消防費該当値テキスト"/>
        <xdr:cNvSpPr txBox="1"/>
      </xdr:nvSpPr>
      <xdr:spPr>
        <a:xfrm>
          <a:off x="16370300" y="647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12,278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158989</xdr:rowOff>
    </xdr:from>
    <xdr:to>
      <xdr:col>22</xdr:col>
      <xdr:colOff>415925</xdr:colOff>
      <xdr:row>38</xdr:row>
      <xdr:rowOff>89139</xdr:rowOff>
    </xdr:to>
    <xdr:sp macro="" textlink="">
      <xdr:nvSpPr>
        <xdr:cNvPr id="533" name="円/楕円 532"/>
        <xdr:cNvSpPr/>
      </xdr:nvSpPr>
      <xdr:spPr>
        <a:xfrm>
          <a:off x="15430500" y="6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80266</xdr:rowOff>
    </xdr:from>
    <xdr:ext cx="534377" cy="259045"/>
    <xdr:sp macro="" textlink="">
      <xdr:nvSpPr>
        <xdr:cNvPr id="534" name="テキスト ボックス 533"/>
        <xdr:cNvSpPr txBox="1"/>
      </xdr:nvSpPr>
      <xdr:spPr>
        <a:xfrm>
          <a:off x="15214111" y="659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149570</xdr:rowOff>
    </xdr:from>
    <xdr:to>
      <xdr:col>21</xdr:col>
      <xdr:colOff>212725</xdr:colOff>
      <xdr:row>38</xdr:row>
      <xdr:rowOff>79721</xdr:rowOff>
    </xdr:to>
    <xdr:sp macro="" textlink="">
      <xdr:nvSpPr>
        <xdr:cNvPr id="535" name="円/楕円 534"/>
        <xdr:cNvSpPr/>
      </xdr:nvSpPr>
      <xdr:spPr>
        <a:xfrm>
          <a:off x="14541500" y="64932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70848</xdr:rowOff>
    </xdr:from>
    <xdr:ext cx="534377" cy="259045"/>
    <xdr:sp macro="" textlink="">
      <xdr:nvSpPr>
        <xdr:cNvPr id="536" name="テキスト ボックス 535"/>
        <xdr:cNvSpPr txBox="1"/>
      </xdr:nvSpPr>
      <xdr:spPr>
        <a:xfrm>
          <a:off x="14325111" y="658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166167</xdr:rowOff>
    </xdr:from>
    <xdr:to>
      <xdr:col>20</xdr:col>
      <xdr:colOff>9525</xdr:colOff>
      <xdr:row>38</xdr:row>
      <xdr:rowOff>96317</xdr:rowOff>
    </xdr:to>
    <xdr:sp macro="" textlink="">
      <xdr:nvSpPr>
        <xdr:cNvPr id="537" name="円/楕円 536"/>
        <xdr:cNvSpPr/>
      </xdr:nvSpPr>
      <xdr:spPr>
        <a:xfrm>
          <a:off x="13652500" y="65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87444</xdr:rowOff>
    </xdr:from>
    <xdr:ext cx="534377" cy="259045"/>
    <xdr:sp macro="" textlink="">
      <xdr:nvSpPr>
        <xdr:cNvPr id="538" name="テキスト ボックス 537"/>
        <xdr:cNvSpPr txBox="1"/>
      </xdr:nvSpPr>
      <xdr:spPr>
        <a:xfrm>
          <a:off x="13436111" y="660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165572</xdr:rowOff>
    </xdr:from>
    <xdr:to>
      <xdr:col>18</xdr:col>
      <xdr:colOff>492125</xdr:colOff>
      <xdr:row>38</xdr:row>
      <xdr:rowOff>95722</xdr:rowOff>
    </xdr:to>
    <xdr:sp macro="" textlink="">
      <xdr:nvSpPr>
        <xdr:cNvPr id="539" name="円/楕円 538"/>
        <xdr:cNvSpPr/>
      </xdr:nvSpPr>
      <xdr:spPr>
        <a:xfrm>
          <a:off x="12763500" y="650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86849</xdr:rowOff>
    </xdr:from>
    <xdr:ext cx="534377" cy="259045"/>
    <xdr:sp macro="" textlink="">
      <xdr:nvSpPr>
        <xdr:cNvPr id="540" name="テキスト ボックス 539"/>
        <xdr:cNvSpPr txBox="1"/>
      </xdr:nvSpPr>
      <xdr:spPr>
        <a:xfrm>
          <a:off x="12547111" y="660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62956</xdr:rowOff>
    </xdr:from>
    <xdr:to>
      <xdr:col>23</xdr:col>
      <xdr:colOff>517525</xdr:colOff>
      <xdr:row>59</xdr:row>
      <xdr:rowOff>21448</xdr:rowOff>
    </xdr:to>
    <xdr:cxnSp macro="">
      <xdr:nvCxnSpPr>
        <xdr:cNvPr id="572" name="直線コネクタ 571"/>
        <xdr:cNvCxnSpPr/>
      </xdr:nvCxnSpPr>
      <xdr:spPr>
        <a:xfrm>
          <a:off x="15481300" y="10007056"/>
          <a:ext cx="838200" cy="12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62956</xdr:rowOff>
    </xdr:from>
    <xdr:to>
      <xdr:col>22</xdr:col>
      <xdr:colOff>365125</xdr:colOff>
      <xdr:row>58</xdr:row>
      <xdr:rowOff>99026</xdr:rowOff>
    </xdr:to>
    <xdr:cxnSp macro="">
      <xdr:nvCxnSpPr>
        <xdr:cNvPr id="575" name="直線コネクタ 574"/>
        <xdr:cNvCxnSpPr/>
      </xdr:nvCxnSpPr>
      <xdr:spPr>
        <a:xfrm flipV="1">
          <a:off x="14592300" y="10007056"/>
          <a:ext cx="889000" cy="3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151461</xdr:rowOff>
    </xdr:from>
    <xdr:ext cx="534377" cy="259045"/>
    <xdr:sp macro="" textlink="">
      <xdr:nvSpPr>
        <xdr:cNvPr id="577" name="テキスト ボックス 576"/>
        <xdr:cNvSpPr txBox="1"/>
      </xdr:nvSpPr>
      <xdr:spPr>
        <a:xfrm>
          <a:off x="15214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99026</xdr:rowOff>
    </xdr:from>
    <xdr:to>
      <xdr:col>21</xdr:col>
      <xdr:colOff>161925</xdr:colOff>
      <xdr:row>58</xdr:row>
      <xdr:rowOff>169320</xdr:rowOff>
    </xdr:to>
    <xdr:cxnSp macro="">
      <xdr:nvCxnSpPr>
        <xdr:cNvPr id="578" name="直線コネクタ 577"/>
        <xdr:cNvCxnSpPr/>
      </xdr:nvCxnSpPr>
      <xdr:spPr>
        <a:xfrm flipV="1">
          <a:off x="13703300" y="10043126"/>
          <a:ext cx="889000" cy="7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169320</xdr:rowOff>
    </xdr:from>
    <xdr:to>
      <xdr:col>19</xdr:col>
      <xdr:colOff>644525</xdr:colOff>
      <xdr:row>59</xdr:row>
      <xdr:rowOff>18689</xdr:rowOff>
    </xdr:to>
    <xdr:cxnSp macro="">
      <xdr:nvCxnSpPr>
        <xdr:cNvPr id="581" name="直線コネクタ 580"/>
        <xdr:cNvCxnSpPr/>
      </xdr:nvCxnSpPr>
      <xdr:spPr>
        <a:xfrm flipV="1">
          <a:off x="12814300" y="10113420"/>
          <a:ext cx="889000" cy="2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142098</xdr:rowOff>
    </xdr:from>
    <xdr:to>
      <xdr:col>23</xdr:col>
      <xdr:colOff>568325</xdr:colOff>
      <xdr:row>59</xdr:row>
      <xdr:rowOff>72248</xdr:rowOff>
    </xdr:to>
    <xdr:sp macro="" textlink="">
      <xdr:nvSpPr>
        <xdr:cNvPr id="591" name="円/楕円 590"/>
        <xdr:cNvSpPr/>
      </xdr:nvSpPr>
      <xdr:spPr>
        <a:xfrm>
          <a:off x="16268700" y="1008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57025</xdr:rowOff>
    </xdr:from>
    <xdr:ext cx="534377" cy="259045"/>
    <xdr:sp macro="" textlink="">
      <xdr:nvSpPr>
        <xdr:cNvPr id="592" name="教育費該当値テキスト"/>
        <xdr:cNvSpPr txBox="1"/>
      </xdr:nvSpPr>
      <xdr:spPr>
        <a:xfrm>
          <a:off x="16370300" y="1000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24,742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12156</xdr:rowOff>
    </xdr:from>
    <xdr:to>
      <xdr:col>22</xdr:col>
      <xdr:colOff>415925</xdr:colOff>
      <xdr:row>58</xdr:row>
      <xdr:rowOff>113756</xdr:rowOff>
    </xdr:to>
    <xdr:sp macro="" textlink="">
      <xdr:nvSpPr>
        <xdr:cNvPr id="593" name="円/楕円 592"/>
        <xdr:cNvSpPr/>
      </xdr:nvSpPr>
      <xdr:spPr>
        <a:xfrm>
          <a:off x="15430500" y="995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104883</xdr:rowOff>
    </xdr:from>
    <xdr:ext cx="534377" cy="259045"/>
    <xdr:sp macro="" textlink="">
      <xdr:nvSpPr>
        <xdr:cNvPr id="594" name="テキスト ボックス 593"/>
        <xdr:cNvSpPr txBox="1"/>
      </xdr:nvSpPr>
      <xdr:spPr>
        <a:xfrm>
          <a:off x="15214111" y="1004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48226</xdr:rowOff>
    </xdr:from>
    <xdr:to>
      <xdr:col>21</xdr:col>
      <xdr:colOff>212725</xdr:colOff>
      <xdr:row>58</xdr:row>
      <xdr:rowOff>149826</xdr:rowOff>
    </xdr:to>
    <xdr:sp macro="" textlink="">
      <xdr:nvSpPr>
        <xdr:cNvPr id="595" name="円/楕円 594"/>
        <xdr:cNvSpPr/>
      </xdr:nvSpPr>
      <xdr:spPr>
        <a:xfrm>
          <a:off x="14541500" y="999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140953</xdr:rowOff>
    </xdr:from>
    <xdr:ext cx="534377" cy="259045"/>
    <xdr:sp macro="" textlink="">
      <xdr:nvSpPr>
        <xdr:cNvPr id="596" name="テキスト ボックス 595"/>
        <xdr:cNvSpPr txBox="1"/>
      </xdr:nvSpPr>
      <xdr:spPr>
        <a:xfrm>
          <a:off x="14325111" y="1008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118520</xdr:rowOff>
    </xdr:from>
    <xdr:to>
      <xdr:col>20</xdr:col>
      <xdr:colOff>9525</xdr:colOff>
      <xdr:row>59</xdr:row>
      <xdr:rowOff>48670</xdr:rowOff>
    </xdr:to>
    <xdr:sp macro="" textlink="">
      <xdr:nvSpPr>
        <xdr:cNvPr id="597" name="円/楕円 596"/>
        <xdr:cNvSpPr/>
      </xdr:nvSpPr>
      <xdr:spPr>
        <a:xfrm>
          <a:off x="13652500" y="1006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39797</xdr:rowOff>
    </xdr:from>
    <xdr:ext cx="534377" cy="259045"/>
    <xdr:sp macro="" textlink="">
      <xdr:nvSpPr>
        <xdr:cNvPr id="598" name="テキスト ボックス 597"/>
        <xdr:cNvSpPr txBox="1"/>
      </xdr:nvSpPr>
      <xdr:spPr>
        <a:xfrm>
          <a:off x="13436111" y="101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139339</xdr:rowOff>
    </xdr:from>
    <xdr:to>
      <xdr:col>18</xdr:col>
      <xdr:colOff>492125</xdr:colOff>
      <xdr:row>59</xdr:row>
      <xdr:rowOff>69489</xdr:rowOff>
    </xdr:to>
    <xdr:sp macro="" textlink="">
      <xdr:nvSpPr>
        <xdr:cNvPr id="599" name="円/楕円 598"/>
        <xdr:cNvSpPr/>
      </xdr:nvSpPr>
      <xdr:spPr>
        <a:xfrm>
          <a:off x="12763500" y="1008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60616</xdr:rowOff>
    </xdr:from>
    <xdr:ext cx="534377" cy="259045"/>
    <xdr:sp macro="" textlink="">
      <xdr:nvSpPr>
        <xdr:cNvPr id="600" name="テキスト ボックス 599"/>
        <xdr:cNvSpPr txBox="1"/>
      </xdr:nvSpPr>
      <xdr:spPr>
        <a:xfrm>
          <a:off x="12547111" y="1017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24,911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121000</xdr:rowOff>
    </xdr:from>
    <xdr:to>
      <xdr:col>22</xdr:col>
      <xdr:colOff>365125</xdr:colOff>
      <xdr:row>78</xdr:row>
      <xdr:rowOff>139700</xdr:rowOff>
    </xdr:to>
    <xdr:cxnSp macro="">
      <xdr:nvCxnSpPr>
        <xdr:cNvPr id="630" name="直線コネクタ 629"/>
        <xdr:cNvCxnSpPr/>
      </xdr:nvCxnSpPr>
      <xdr:spPr>
        <a:xfrm>
          <a:off x="14592300" y="13494100"/>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114646</xdr:rowOff>
    </xdr:from>
    <xdr:to>
      <xdr:col>21</xdr:col>
      <xdr:colOff>161925</xdr:colOff>
      <xdr:row>78</xdr:row>
      <xdr:rowOff>121000</xdr:rowOff>
    </xdr:to>
    <xdr:cxnSp macro="">
      <xdr:nvCxnSpPr>
        <xdr:cNvPr id="633" name="直線コネクタ 632"/>
        <xdr:cNvCxnSpPr/>
      </xdr:nvCxnSpPr>
      <xdr:spPr>
        <a:xfrm>
          <a:off x="13703300" y="13487746"/>
          <a:ext cx="889000" cy="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114646</xdr:rowOff>
    </xdr:from>
    <xdr:to>
      <xdr:col>19</xdr:col>
      <xdr:colOff>644525</xdr:colOff>
      <xdr:row>78</xdr:row>
      <xdr:rowOff>138511</xdr:rowOff>
    </xdr:to>
    <xdr:cxnSp macro="">
      <xdr:nvCxnSpPr>
        <xdr:cNvPr id="636" name="直線コネクタ 635"/>
        <xdr:cNvCxnSpPr/>
      </xdr:nvCxnSpPr>
      <xdr:spPr>
        <a:xfrm flipV="1">
          <a:off x="12814300" y="13487746"/>
          <a:ext cx="889000" cy="2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8" name="円/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9" name="テキスト ボックス 64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70200</xdr:rowOff>
    </xdr:from>
    <xdr:to>
      <xdr:col>21</xdr:col>
      <xdr:colOff>212725</xdr:colOff>
      <xdr:row>79</xdr:row>
      <xdr:rowOff>350</xdr:rowOff>
    </xdr:to>
    <xdr:sp macro="" textlink="">
      <xdr:nvSpPr>
        <xdr:cNvPr id="650" name="円/楕円 649"/>
        <xdr:cNvSpPr/>
      </xdr:nvSpPr>
      <xdr:spPr>
        <a:xfrm>
          <a:off x="14541500" y="134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162927</xdr:rowOff>
    </xdr:from>
    <xdr:ext cx="378565" cy="259045"/>
    <xdr:sp macro="" textlink="">
      <xdr:nvSpPr>
        <xdr:cNvPr id="651" name="テキスト ボックス 650"/>
        <xdr:cNvSpPr txBox="1"/>
      </xdr:nvSpPr>
      <xdr:spPr>
        <a:xfrm>
          <a:off x="14403017" y="13536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63846</xdr:rowOff>
    </xdr:from>
    <xdr:to>
      <xdr:col>20</xdr:col>
      <xdr:colOff>9525</xdr:colOff>
      <xdr:row>78</xdr:row>
      <xdr:rowOff>165446</xdr:rowOff>
    </xdr:to>
    <xdr:sp macro="" textlink="">
      <xdr:nvSpPr>
        <xdr:cNvPr id="652" name="円/楕円 651"/>
        <xdr:cNvSpPr/>
      </xdr:nvSpPr>
      <xdr:spPr>
        <a:xfrm>
          <a:off x="13652500" y="1343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156573</xdr:rowOff>
    </xdr:from>
    <xdr:ext cx="378565" cy="259045"/>
    <xdr:sp macro="" textlink="">
      <xdr:nvSpPr>
        <xdr:cNvPr id="653" name="テキスト ボックス 652"/>
        <xdr:cNvSpPr txBox="1"/>
      </xdr:nvSpPr>
      <xdr:spPr>
        <a:xfrm>
          <a:off x="13514017" y="13529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87711</xdr:rowOff>
    </xdr:from>
    <xdr:to>
      <xdr:col>18</xdr:col>
      <xdr:colOff>492125</xdr:colOff>
      <xdr:row>79</xdr:row>
      <xdr:rowOff>17861</xdr:rowOff>
    </xdr:to>
    <xdr:sp macro="" textlink="">
      <xdr:nvSpPr>
        <xdr:cNvPr id="654" name="円/楕円 653"/>
        <xdr:cNvSpPr/>
      </xdr:nvSpPr>
      <xdr:spPr>
        <a:xfrm>
          <a:off x="12763500" y="1346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8988</xdr:rowOff>
    </xdr:from>
    <xdr:ext cx="313932" cy="259045"/>
    <xdr:sp macro="" textlink="">
      <xdr:nvSpPr>
        <xdr:cNvPr id="655" name="テキスト ボックス 654"/>
        <xdr:cNvSpPr txBox="1"/>
      </xdr:nvSpPr>
      <xdr:spPr>
        <a:xfrm>
          <a:off x="12657333" y="13553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156031</xdr:rowOff>
    </xdr:from>
    <xdr:to>
      <xdr:col>23</xdr:col>
      <xdr:colOff>517525</xdr:colOff>
      <xdr:row>97</xdr:row>
      <xdr:rowOff>159975</xdr:rowOff>
    </xdr:to>
    <xdr:cxnSp macro="">
      <xdr:nvCxnSpPr>
        <xdr:cNvPr id="688" name="直線コネクタ 687"/>
        <xdr:cNvCxnSpPr/>
      </xdr:nvCxnSpPr>
      <xdr:spPr>
        <a:xfrm flipV="1">
          <a:off x="15481300" y="16786681"/>
          <a:ext cx="8382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159917</xdr:rowOff>
    </xdr:from>
    <xdr:to>
      <xdr:col>22</xdr:col>
      <xdr:colOff>365125</xdr:colOff>
      <xdr:row>97</xdr:row>
      <xdr:rowOff>159975</xdr:rowOff>
    </xdr:to>
    <xdr:cxnSp macro="">
      <xdr:nvCxnSpPr>
        <xdr:cNvPr id="691" name="直線コネクタ 690"/>
        <xdr:cNvCxnSpPr/>
      </xdr:nvCxnSpPr>
      <xdr:spPr>
        <a:xfrm>
          <a:off x="14592300" y="16790567"/>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49993</xdr:rowOff>
    </xdr:from>
    <xdr:ext cx="534377" cy="259045"/>
    <xdr:sp macro="" textlink="">
      <xdr:nvSpPr>
        <xdr:cNvPr id="693" name="テキスト ボックス 692"/>
        <xdr:cNvSpPr txBox="1"/>
      </xdr:nvSpPr>
      <xdr:spPr>
        <a:xfrm>
          <a:off x="15214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142801</xdr:rowOff>
    </xdr:from>
    <xdr:to>
      <xdr:col>21</xdr:col>
      <xdr:colOff>161925</xdr:colOff>
      <xdr:row>97</xdr:row>
      <xdr:rowOff>159917</xdr:rowOff>
    </xdr:to>
    <xdr:cxnSp macro="">
      <xdr:nvCxnSpPr>
        <xdr:cNvPr id="694" name="直線コネクタ 693"/>
        <xdr:cNvCxnSpPr/>
      </xdr:nvCxnSpPr>
      <xdr:spPr>
        <a:xfrm>
          <a:off x="13703300" y="16773451"/>
          <a:ext cx="889000" cy="1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68334</xdr:rowOff>
    </xdr:from>
    <xdr:to>
      <xdr:col>19</xdr:col>
      <xdr:colOff>644525</xdr:colOff>
      <xdr:row>97</xdr:row>
      <xdr:rowOff>142801</xdr:rowOff>
    </xdr:to>
    <xdr:cxnSp macro="">
      <xdr:nvCxnSpPr>
        <xdr:cNvPr id="697" name="直線コネクタ 696"/>
        <xdr:cNvCxnSpPr/>
      </xdr:nvCxnSpPr>
      <xdr:spPr>
        <a:xfrm>
          <a:off x="12814300" y="16698984"/>
          <a:ext cx="889000" cy="7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105231</xdr:rowOff>
    </xdr:from>
    <xdr:to>
      <xdr:col>23</xdr:col>
      <xdr:colOff>568325</xdr:colOff>
      <xdr:row>98</xdr:row>
      <xdr:rowOff>35381</xdr:rowOff>
    </xdr:to>
    <xdr:sp macro="" textlink="">
      <xdr:nvSpPr>
        <xdr:cNvPr id="707" name="円/楕円 706"/>
        <xdr:cNvSpPr/>
      </xdr:nvSpPr>
      <xdr:spPr>
        <a:xfrm>
          <a:off x="16268700" y="1673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83658</xdr:rowOff>
    </xdr:from>
    <xdr:ext cx="534377" cy="259045"/>
    <xdr:sp macro="" textlink="">
      <xdr:nvSpPr>
        <xdr:cNvPr id="708" name="公債費該当値テキスト"/>
        <xdr:cNvSpPr txBox="1"/>
      </xdr:nvSpPr>
      <xdr:spPr>
        <a:xfrm>
          <a:off x="16370300" y="1671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22,857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109175</xdr:rowOff>
    </xdr:from>
    <xdr:to>
      <xdr:col>22</xdr:col>
      <xdr:colOff>415925</xdr:colOff>
      <xdr:row>98</xdr:row>
      <xdr:rowOff>39325</xdr:rowOff>
    </xdr:to>
    <xdr:sp macro="" textlink="">
      <xdr:nvSpPr>
        <xdr:cNvPr id="709" name="円/楕円 708"/>
        <xdr:cNvSpPr/>
      </xdr:nvSpPr>
      <xdr:spPr>
        <a:xfrm>
          <a:off x="15430500" y="1673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30452</xdr:rowOff>
    </xdr:from>
    <xdr:ext cx="534377" cy="259045"/>
    <xdr:sp macro="" textlink="">
      <xdr:nvSpPr>
        <xdr:cNvPr id="710" name="テキスト ボックス 709"/>
        <xdr:cNvSpPr txBox="1"/>
      </xdr:nvSpPr>
      <xdr:spPr>
        <a:xfrm>
          <a:off x="15214111" y="1683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109117</xdr:rowOff>
    </xdr:from>
    <xdr:to>
      <xdr:col>21</xdr:col>
      <xdr:colOff>212725</xdr:colOff>
      <xdr:row>98</xdr:row>
      <xdr:rowOff>39267</xdr:rowOff>
    </xdr:to>
    <xdr:sp macro="" textlink="">
      <xdr:nvSpPr>
        <xdr:cNvPr id="711" name="円/楕円 710"/>
        <xdr:cNvSpPr/>
      </xdr:nvSpPr>
      <xdr:spPr>
        <a:xfrm>
          <a:off x="14541500" y="1673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30394</xdr:rowOff>
    </xdr:from>
    <xdr:ext cx="534377" cy="259045"/>
    <xdr:sp macro="" textlink="">
      <xdr:nvSpPr>
        <xdr:cNvPr id="712" name="テキスト ボックス 711"/>
        <xdr:cNvSpPr txBox="1"/>
      </xdr:nvSpPr>
      <xdr:spPr>
        <a:xfrm>
          <a:off x="14325111" y="1683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92001</xdr:rowOff>
    </xdr:from>
    <xdr:to>
      <xdr:col>20</xdr:col>
      <xdr:colOff>9525</xdr:colOff>
      <xdr:row>98</xdr:row>
      <xdr:rowOff>22151</xdr:rowOff>
    </xdr:to>
    <xdr:sp macro="" textlink="">
      <xdr:nvSpPr>
        <xdr:cNvPr id="713" name="円/楕円 712"/>
        <xdr:cNvSpPr/>
      </xdr:nvSpPr>
      <xdr:spPr>
        <a:xfrm>
          <a:off x="13652500" y="167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13278</xdr:rowOff>
    </xdr:from>
    <xdr:ext cx="534377" cy="259045"/>
    <xdr:sp macro="" textlink="">
      <xdr:nvSpPr>
        <xdr:cNvPr id="714" name="テキスト ボックス 713"/>
        <xdr:cNvSpPr txBox="1"/>
      </xdr:nvSpPr>
      <xdr:spPr>
        <a:xfrm>
          <a:off x="13436111" y="1681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23,783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17534</xdr:rowOff>
    </xdr:from>
    <xdr:to>
      <xdr:col>18</xdr:col>
      <xdr:colOff>492125</xdr:colOff>
      <xdr:row>97</xdr:row>
      <xdr:rowOff>119134</xdr:rowOff>
    </xdr:to>
    <xdr:sp macro="" textlink="">
      <xdr:nvSpPr>
        <xdr:cNvPr id="715" name="円/楕円 714"/>
        <xdr:cNvSpPr/>
      </xdr:nvSpPr>
      <xdr:spPr>
        <a:xfrm>
          <a:off x="12763500" y="1664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110261</xdr:rowOff>
    </xdr:from>
    <xdr:ext cx="534377" cy="259045"/>
    <xdr:sp macro="" textlink="">
      <xdr:nvSpPr>
        <xdr:cNvPr id="716" name="テキスト ボックス 715"/>
        <xdr:cNvSpPr txBox="1"/>
      </xdr:nvSpPr>
      <xdr:spPr>
        <a:xfrm>
          <a:off x="12547111" y="167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大部分の費目では類似団体以下で推移している中、衛生費は循環型社会に対応したごみ処理施設の運営費などにより、土木費は重点的に進めてきた防災・災害対策事業や渋滞対策事業により類似団体並みで推移している。</a:t>
          </a:r>
          <a:endParaRPr lang="ja-JP" altLang="ja-JP" sz="1400">
            <a:effectLst/>
          </a:endParaRPr>
        </a:p>
        <a:p>
          <a:r>
            <a:rPr kumimoji="1" lang="ja-JP" altLang="ja-JP" sz="1100">
              <a:solidFill>
                <a:schemeClr val="dk1"/>
              </a:solidFill>
              <a:effectLst/>
              <a:latin typeface="+mn-lt"/>
              <a:ea typeface="+mn-ea"/>
              <a:cs typeface="+mn-cs"/>
            </a:rPr>
            <a:t>なお、商工費について、平成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年度においては「ねごろ歴史資料館」を</a:t>
          </a:r>
          <a:r>
            <a:rPr kumimoji="1" lang="ja-JP" altLang="en-US" sz="1100">
              <a:solidFill>
                <a:schemeClr val="dk1"/>
              </a:solidFill>
              <a:effectLst/>
              <a:latin typeface="+mn-lt"/>
              <a:ea typeface="+mn-ea"/>
              <a:cs typeface="+mn-cs"/>
            </a:rPr>
            <a:t>建設</a:t>
          </a:r>
          <a:r>
            <a:rPr kumimoji="1" lang="ja-JP" altLang="ja-JP" sz="1100">
              <a:solidFill>
                <a:schemeClr val="dk1"/>
              </a:solidFill>
              <a:effectLst/>
              <a:latin typeface="+mn-lt"/>
              <a:ea typeface="+mn-ea"/>
              <a:cs typeface="+mn-cs"/>
            </a:rPr>
            <a:t>したため、大幅に住民１人当たりコストが増加し</a:t>
          </a:r>
          <a:r>
            <a:rPr kumimoji="1" lang="ja-JP" altLang="en-US" sz="1100">
              <a:solidFill>
                <a:schemeClr val="dk1"/>
              </a:solidFill>
              <a:effectLst/>
              <a:latin typeface="+mn-lt"/>
              <a:ea typeface="+mn-ea"/>
              <a:cs typeface="+mn-cs"/>
            </a:rPr>
            <a:t>たが、建設が完了したことにより、平成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年度は概ね従来の水準となって</a:t>
          </a:r>
          <a:r>
            <a:rPr kumimoji="1" lang="ja-JP" altLang="ja-JP" sz="1100">
              <a:solidFill>
                <a:schemeClr val="dk1"/>
              </a:solidFill>
              <a:effectLst/>
              <a:latin typeface="+mn-lt"/>
              <a:ea typeface="+mn-ea"/>
              <a:cs typeface="+mn-cs"/>
            </a:rPr>
            <a:t>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和歌山県岩出市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標準財政規模が増加する中、財政調整基金残高は横ばいであり、標準財政規模比は減少している。一方、実質収支は増加しているため、標準財政規模比は概ね横ばいで推移している。</a:t>
          </a:r>
          <a:endParaRPr lang="ja-JP" altLang="ja-JP" sz="1400">
            <a:effectLst/>
          </a:endParaRPr>
        </a:p>
        <a:p>
          <a:r>
            <a:rPr kumimoji="1" lang="ja-JP" altLang="ja-JP" sz="1100">
              <a:solidFill>
                <a:schemeClr val="dk1"/>
              </a:solidFill>
              <a:effectLst/>
              <a:latin typeface="+mn-lt"/>
              <a:ea typeface="+mn-ea"/>
              <a:cs typeface="+mn-cs"/>
            </a:rPr>
            <a:t>実質単年度収支については、前年度収支に加え、財政調整基金の積立及び取崩、繰上償還が関係するため、見込むことは困難であるが、実質収支額は、今後も黒字収支での推移を見込んでいる。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和歌山県岩出市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全ての会計において赤字額はなく、今後も各会計で赤字は発生せず、黒字収支で推移すると見込んでいる。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16682869</v>
      </c>
      <c r="BO4" s="381"/>
      <c r="BP4" s="381"/>
      <c r="BQ4" s="381"/>
      <c r="BR4" s="381"/>
      <c r="BS4" s="381"/>
      <c r="BT4" s="381"/>
      <c r="BU4" s="382"/>
      <c r="BV4" s="380">
        <v>17513175</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4.5</v>
      </c>
      <c r="CU4" s="387"/>
      <c r="CV4" s="387"/>
      <c r="CW4" s="387"/>
      <c r="CX4" s="387"/>
      <c r="CY4" s="387"/>
      <c r="CZ4" s="387"/>
      <c r="DA4" s="388"/>
      <c r="DB4" s="386">
        <v>4.5999999999999996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15922114</v>
      </c>
      <c r="BO5" s="418"/>
      <c r="BP5" s="418"/>
      <c r="BQ5" s="418"/>
      <c r="BR5" s="418"/>
      <c r="BS5" s="418"/>
      <c r="BT5" s="418"/>
      <c r="BU5" s="419"/>
      <c r="BV5" s="417">
        <v>16965352</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85.9</v>
      </c>
      <c r="CU5" s="415"/>
      <c r="CV5" s="415"/>
      <c r="CW5" s="415"/>
      <c r="CX5" s="415"/>
      <c r="CY5" s="415"/>
      <c r="CZ5" s="415"/>
      <c r="DA5" s="416"/>
      <c r="DB5" s="414">
        <v>82.9</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760755</v>
      </c>
      <c r="BO6" s="418"/>
      <c r="BP6" s="418"/>
      <c r="BQ6" s="418"/>
      <c r="BR6" s="418"/>
      <c r="BS6" s="418"/>
      <c r="BT6" s="418"/>
      <c r="BU6" s="419"/>
      <c r="BV6" s="417">
        <v>547823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91.7</v>
      </c>
      <c r="CU6" s="455"/>
      <c r="CV6" s="455"/>
      <c r="CW6" s="455"/>
      <c r="CX6" s="455"/>
      <c r="CY6" s="455"/>
      <c r="CZ6" s="455"/>
      <c r="DA6" s="456"/>
      <c r="DB6" s="454">
        <v>89.4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322133</v>
      </c>
      <c r="BO7" s="418"/>
      <c r="BP7" s="418"/>
      <c r="BQ7" s="418"/>
      <c r="BR7" s="418"/>
      <c r="BS7" s="418"/>
      <c r="BT7" s="418"/>
      <c r="BU7" s="419"/>
      <c r="BV7" s="417">
        <v>110587</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9804676</v>
      </c>
      <c r="CU7" s="418"/>
      <c r="CV7" s="418"/>
      <c r="CW7" s="418"/>
      <c r="CX7" s="418"/>
      <c r="CY7" s="418"/>
      <c r="CZ7" s="418"/>
      <c r="DA7" s="419"/>
      <c r="DB7" s="417">
        <v>9566069</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438622</v>
      </c>
      <c r="BO8" s="418"/>
      <c r="BP8" s="418"/>
      <c r="BQ8" s="418"/>
      <c r="BR8" s="418"/>
      <c r="BS8" s="418"/>
      <c r="BT8" s="418"/>
      <c r="BU8" s="419"/>
      <c r="BV8" s="417">
        <v>437236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0.64</v>
      </c>
      <c r="CU8" s="458"/>
      <c r="CV8" s="458"/>
      <c r="CW8" s="458"/>
      <c r="CX8" s="458"/>
      <c r="CY8" s="458"/>
      <c r="CZ8" s="458"/>
      <c r="DA8" s="459"/>
      <c r="DB8" s="457">
        <v>0.62</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53452</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1386</v>
      </c>
      <c r="BO9" s="418"/>
      <c r="BP9" s="418"/>
      <c r="BQ9" s="418"/>
      <c r="BR9" s="418"/>
      <c r="BS9" s="418"/>
      <c r="BT9" s="418"/>
      <c r="BU9" s="419"/>
      <c r="BV9" s="417">
        <v>1479</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10.5</v>
      </c>
      <c r="CU9" s="415"/>
      <c r="CV9" s="415"/>
      <c r="CW9" s="415"/>
      <c r="CX9" s="415"/>
      <c r="CY9" s="415"/>
      <c r="CZ9" s="415"/>
      <c r="DA9" s="416"/>
      <c r="DB9" s="414">
        <v>10.1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52882</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109063</v>
      </c>
      <c r="BO10" s="418"/>
      <c r="BP10" s="418"/>
      <c r="BQ10" s="418"/>
      <c r="BR10" s="418"/>
      <c r="BS10" s="418"/>
      <c r="BT10" s="418"/>
      <c r="BU10" s="419"/>
      <c r="BV10" s="417">
        <v>290543</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v>59743</v>
      </c>
      <c r="BO11" s="418"/>
      <c r="BP11" s="418"/>
      <c r="BQ11" s="418"/>
      <c r="BR11" s="418"/>
      <c r="BS11" s="418"/>
      <c r="BT11" s="418"/>
      <c r="BU11" s="419"/>
      <c r="BV11" s="417">
        <v>64840</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53901</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109774</v>
      </c>
      <c r="BO12" s="418"/>
      <c r="BP12" s="418"/>
      <c r="BQ12" s="418"/>
      <c r="BR12" s="418"/>
      <c r="BS12" s="418"/>
      <c r="BT12" s="418"/>
      <c r="BU12" s="419"/>
      <c r="BV12" s="417">
        <v>297043</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53595</v>
      </c>
      <c r="S13" s="499"/>
      <c r="T13" s="499"/>
      <c r="U13" s="499"/>
      <c r="V13" s="500"/>
      <c r="W13" s="433" t="s">
        <v>124</v>
      </c>
      <c r="X13" s="434"/>
      <c r="Y13" s="434"/>
      <c r="Z13" s="434"/>
      <c r="AA13" s="434"/>
      <c r="AB13" s="424"/>
      <c r="AC13" s="468">
        <v>800</v>
      </c>
      <c r="AD13" s="469"/>
      <c r="AE13" s="469"/>
      <c r="AF13" s="469"/>
      <c r="AG13" s="508"/>
      <c r="AH13" s="468">
        <v>761</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60418</v>
      </c>
      <c r="BO13" s="418"/>
      <c r="BP13" s="418"/>
      <c r="BQ13" s="418"/>
      <c r="BR13" s="418"/>
      <c r="BS13" s="418"/>
      <c r="BT13" s="418"/>
      <c r="BU13" s="419"/>
      <c r="BV13" s="417">
        <v>59819</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3.2</v>
      </c>
      <c r="CU13" s="415"/>
      <c r="CV13" s="415"/>
      <c r="CW13" s="415"/>
      <c r="CX13" s="415"/>
      <c r="CY13" s="415"/>
      <c r="CZ13" s="415"/>
      <c r="DA13" s="416"/>
      <c r="DB13" s="414">
        <v>3.3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53818</v>
      </c>
      <c r="S14" s="499"/>
      <c r="T14" s="499"/>
      <c r="U14" s="499"/>
      <c r="V14" s="500"/>
      <c r="W14" s="407"/>
      <c r="X14" s="408"/>
      <c r="Y14" s="408"/>
      <c r="Z14" s="408"/>
      <c r="AA14" s="408"/>
      <c r="AB14" s="397"/>
      <c r="AC14" s="501">
        <v>3.3</v>
      </c>
      <c r="AD14" s="502"/>
      <c r="AE14" s="502"/>
      <c r="AF14" s="502"/>
      <c r="AG14" s="503"/>
      <c r="AH14" s="501">
        <v>3.4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53526</v>
      </c>
      <c r="S15" s="499"/>
      <c r="T15" s="499"/>
      <c r="U15" s="499"/>
      <c r="V15" s="500"/>
      <c r="W15" s="433" t="s">
        <v>131</v>
      </c>
      <c r="X15" s="434"/>
      <c r="Y15" s="434"/>
      <c r="Z15" s="434"/>
      <c r="AA15" s="434"/>
      <c r="AB15" s="424"/>
      <c r="AC15" s="468">
        <v>5819</v>
      </c>
      <c r="AD15" s="469"/>
      <c r="AE15" s="469"/>
      <c r="AF15" s="469"/>
      <c r="AG15" s="508"/>
      <c r="AH15" s="468">
        <v>5416</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5053624</v>
      </c>
      <c r="BO15" s="381"/>
      <c r="BP15" s="381"/>
      <c r="BQ15" s="381"/>
      <c r="BR15" s="381"/>
      <c r="BS15" s="381"/>
      <c r="BT15" s="381"/>
      <c r="BU15" s="382"/>
      <c r="BV15" s="380">
        <v>4771691</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23.9</v>
      </c>
      <c r="AD16" s="502"/>
      <c r="AE16" s="502"/>
      <c r="AF16" s="502"/>
      <c r="AG16" s="503"/>
      <c r="AH16" s="501">
        <v>24.1</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7833267</v>
      </c>
      <c r="BO16" s="418"/>
      <c r="BP16" s="418"/>
      <c r="BQ16" s="418"/>
      <c r="BR16" s="418"/>
      <c r="BS16" s="418"/>
      <c r="BT16" s="418"/>
      <c r="BU16" s="419"/>
      <c r="BV16" s="417">
        <v>7572547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17681</v>
      </c>
      <c r="AD17" s="469"/>
      <c r="AE17" s="469"/>
      <c r="AF17" s="469"/>
      <c r="AG17" s="508"/>
      <c r="AH17" s="468">
        <v>16294</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6421723</v>
      </c>
      <c r="BO17" s="418"/>
      <c r="BP17" s="418"/>
      <c r="BQ17" s="418"/>
      <c r="BR17" s="418"/>
      <c r="BS17" s="418"/>
      <c r="BT17" s="418"/>
      <c r="BU17" s="419"/>
      <c r="BV17" s="417">
        <v>6038349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38.51</v>
      </c>
      <c r="M18" s="530"/>
      <c r="N18" s="530"/>
      <c r="O18" s="530"/>
      <c r="P18" s="530"/>
      <c r="Q18" s="530"/>
      <c r="R18" s="531"/>
      <c r="S18" s="531"/>
      <c r="T18" s="531"/>
      <c r="U18" s="531"/>
      <c r="V18" s="532"/>
      <c r="W18" s="435"/>
      <c r="X18" s="436"/>
      <c r="Y18" s="436"/>
      <c r="Z18" s="436"/>
      <c r="AA18" s="436"/>
      <c r="AB18" s="427"/>
      <c r="AC18" s="533">
        <v>72.8</v>
      </c>
      <c r="AD18" s="534"/>
      <c r="AE18" s="534"/>
      <c r="AF18" s="534"/>
      <c r="AG18" s="535"/>
      <c r="AH18" s="533">
        <v>72.5</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8430691</v>
      </c>
      <c r="BO18" s="418"/>
      <c r="BP18" s="418"/>
      <c r="BQ18" s="418"/>
      <c r="BR18" s="418"/>
      <c r="BS18" s="418"/>
      <c r="BT18" s="418"/>
      <c r="BU18" s="419"/>
      <c r="BV18" s="417">
        <v>8218473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1388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11690330</v>
      </c>
      <c r="BO19" s="418"/>
      <c r="BP19" s="418"/>
      <c r="BQ19" s="418"/>
      <c r="BR19" s="418"/>
      <c r="BS19" s="418"/>
      <c r="BT19" s="418"/>
      <c r="BU19" s="419"/>
      <c r="BV19" s="417">
        <v>12023067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20774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7400003</v>
      </c>
      <c r="BO23" s="418"/>
      <c r="BP23" s="418"/>
      <c r="BQ23" s="418"/>
      <c r="BR23" s="418"/>
      <c r="BS23" s="418"/>
      <c r="BT23" s="418"/>
      <c r="BU23" s="419"/>
      <c r="BV23" s="417">
        <v>7926669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7500</v>
      </c>
      <c r="R24" s="469"/>
      <c r="S24" s="469"/>
      <c r="T24" s="469"/>
      <c r="U24" s="469"/>
      <c r="V24" s="508"/>
      <c r="W24" s="563"/>
      <c r="X24" s="551"/>
      <c r="Y24" s="552"/>
      <c r="Z24" s="467" t="s">
        <v>155</v>
      </c>
      <c r="AA24" s="447"/>
      <c r="AB24" s="447"/>
      <c r="AC24" s="447"/>
      <c r="AD24" s="447"/>
      <c r="AE24" s="447"/>
      <c r="AF24" s="447"/>
      <c r="AG24" s="448"/>
      <c r="AH24" s="468">
        <v>270</v>
      </c>
      <c r="AI24" s="469"/>
      <c r="AJ24" s="469"/>
      <c r="AK24" s="469"/>
      <c r="AL24" s="508"/>
      <c r="AM24" s="468">
        <v>780300</v>
      </c>
      <c r="AN24" s="469"/>
      <c r="AO24" s="469"/>
      <c r="AP24" s="469"/>
      <c r="AQ24" s="469"/>
      <c r="AR24" s="508"/>
      <c r="AS24" s="468">
        <v>2890</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4349478</v>
      </c>
      <c r="BO24" s="418"/>
      <c r="BP24" s="418"/>
      <c r="BQ24" s="418"/>
      <c r="BR24" s="418"/>
      <c r="BS24" s="418"/>
      <c r="BT24" s="418"/>
      <c r="BU24" s="419"/>
      <c r="BV24" s="417">
        <v>4642135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2</v>
      </c>
      <c r="M25" s="469"/>
      <c r="N25" s="469"/>
      <c r="O25" s="469"/>
      <c r="P25" s="508"/>
      <c r="Q25" s="468">
        <v>6200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383609</v>
      </c>
      <c r="BO25" s="381"/>
      <c r="BP25" s="381"/>
      <c r="BQ25" s="381"/>
      <c r="BR25" s="381"/>
      <c r="BS25" s="381"/>
      <c r="BT25" s="381"/>
      <c r="BU25" s="382"/>
      <c r="BV25" s="380">
        <v>1233109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5600</v>
      </c>
      <c r="R26" s="469"/>
      <c r="S26" s="469"/>
      <c r="T26" s="469"/>
      <c r="U26" s="469"/>
      <c r="V26" s="508"/>
      <c r="W26" s="563"/>
      <c r="X26" s="551"/>
      <c r="Y26" s="552"/>
      <c r="Z26" s="467" t="s">
        <v>161</v>
      </c>
      <c r="AA26" s="573"/>
      <c r="AB26" s="573"/>
      <c r="AC26" s="573"/>
      <c r="AD26" s="573"/>
      <c r="AE26" s="573"/>
      <c r="AF26" s="573"/>
      <c r="AG26" s="574"/>
      <c r="AH26" s="468">
        <v>22</v>
      </c>
      <c r="AI26" s="469"/>
      <c r="AJ26" s="469"/>
      <c r="AK26" s="469"/>
      <c r="AL26" s="508"/>
      <c r="AM26" s="468">
        <v>55748</v>
      </c>
      <c r="AN26" s="469"/>
      <c r="AO26" s="469"/>
      <c r="AP26" s="469"/>
      <c r="AQ26" s="469"/>
      <c r="AR26" s="508"/>
      <c r="AS26" s="468">
        <v>2534</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4400</v>
      </c>
      <c r="R27" s="469"/>
      <c r="S27" s="469"/>
      <c r="T27" s="469"/>
      <c r="U27" s="469"/>
      <c r="V27" s="508"/>
      <c r="W27" s="563"/>
      <c r="X27" s="551"/>
      <c r="Y27" s="552"/>
      <c r="Z27" s="467" t="s">
        <v>164</v>
      </c>
      <c r="AA27" s="447"/>
      <c r="AB27" s="447"/>
      <c r="AC27" s="447"/>
      <c r="AD27" s="447"/>
      <c r="AE27" s="447"/>
      <c r="AF27" s="447"/>
      <c r="AG27" s="448"/>
      <c r="AH27" s="468">
        <v>2</v>
      </c>
      <c r="AI27" s="469"/>
      <c r="AJ27" s="469"/>
      <c r="AK27" s="469"/>
      <c r="AL27" s="508"/>
      <c r="AM27" s="468" t="s">
        <v>165</v>
      </c>
      <c r="AN27" s="469"/>
      <c r="AO27" s="469"/>
      <c r="AP27" s="469"/>
      <c r="AQ27" s="469"/>
      <c r="AR27" s="508"/>
      <c r="AS27" s="468" t="s">
        <v>165</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307701</v>
      </c>
      <c r="BO27" s="587"/>
      <c r="BP27" s="587"/>
      <c r="BQ27" s="587"/>
      <c r="BR27" s="587"/>
      <c r="BS27" s="587"/>
      <c r="BT27" s="587"/>
      <c r="BU27" s="588"/>
      <c r="BV27" s="586">
        <v>307496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3900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1531839</v>
      </c>
      <c r="BO28" s="381"/>
      <c r="BP28" s="381"/>
      <c r="BQ28" s="381"/>
      <c r="BR28" s="381"/>
      <c r="BS28" s="381"/>
      <c r="BT28" s="381"/>
      <c r="BU28" s="382"/>
      <c r="BV28" s="380">
        <v>1532550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14</v>
      </c>
      <c r="M29" s="469"/>
      <c r="N29" s="469"/>
      <c r="O29" s="469"/>
      <c r="P29" s="508"/>
      <c r="Q29" s="468">
        <v>3600</v>
      </c>
      <c r="R29" s="469"/>
      <c r="S29" s="469"/>
      <c r="T29" s="469"/>
      <c r="U29" s="469"/>
      <c r="V29" s="508"/>
      <c r="W29" s="564"/>
      <c r="X29" s="565"/>
      <c r="Y29" s="566"/>
      <c r="Z29" s="467" t="s">
        <v>172</v>
      </c>
      <c r="AA29" s="447"/>
      <c r="AB29" s="447"/>
      <c r="AC29" s="447"/>
      <c r="AD29" s="447"/>
      <c r="AE29" s="447"/>
      <c r="AF29" s="447"/>
      <c r="AG29" s="448"/>
      <c r="AH29" s="468">
        <v>272</v>
      </c>
      <c r="AI29" s="469"/>
      <c r="AJ29" s="469"/>
      <c r="AK29" s="469"/>
      <c r="AL29" s="508"/>
      <c r="AM29" s="468">
        <v>787978</v>
      </c>
      <c r="AN29" s="469"/>
      <c r="AO29" s="469"/>
      <c r="AP29" s="469"/>
      <c r="AQ29" s="469"/>
      <c r="AR29" s="508"/>
      <c r="AS29" s="468">
        <v>2897</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1985486</v>
      </c>
      <c r="BO29" s="418"/>
      <c r="BP29" s="418"/>
      <c r="BQ29" s="418"/>
      <c r="BR29" s="418"/>
      <c r="BS29" s="418"/>
      <c r="BT29" s="418"/>
      <c r="BU29" s="419"/>
      <c r="BV29" s="417">
        <v>1692019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95.4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2132164</v>
      </c>
      <c r="BO30" s="587"/>
      <c r="BP30" s="587"/>
      <c r="BQ30" s="587"/>
      <c r="BR30" s="587"/>
      <c r="BS30" s="587"/>
      <c r="BT30" s="587"/>
      <c r="BU30" s="588"/>
      <c r="BV30" s="586">
        <v>2163303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公立那賀病院経営事務組合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岩出市土地開発公社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墓園事業特別会計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和歌山県市町村総合事務組合</v>
      </c>
      <c r="BZ35" s="599"/>
      <c r="CA35" s="599"/>
      <c r="CB35" s="599"/>
      <c r="CC35" s="599"/>
      <c r="CD35" s="599"/>
      <c r="CE35" s="599"/>
      <c r="CF35" s="599"/>
      <c r="CG35" s="599"/>
      <c r="CH35" s="599"/>
      <c r="CI35" s="599"/>
      <c r="CJ35" s="599"/>
      <c r="CK35" s="599"/>
      <c r="CL35" s="599"/>
      <c r="CM35" s="599"/>
      <c r="CN35" s="167"/>
      <c r="CO35" s="598">
        <f t="shared" ref="CO35:CO43" si="3">IF(CQ35="","",CO34+1)</f>
        <v>18</v>
      </c>
      <c r="CP35" s="598"/>
      <c r="CQ35" s="599" t="str">
        <f>IF('各会計、関係団体の財政状況及び健全化判断比率'!BS8="","",'各会計、関係団体の財政状況及び健全化判断比率'!BS8)</f>
        <v>上田徳一・千代子育英奨学会</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那賀児童福祉施設組合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那賀広域事務組合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那賀衛生環境整備組合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那賀消防組合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那賀休日急患診療所経営事務組合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和歌山地方税回収機構</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県後期高齢者広域連合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524</v>
      </c>
      <c r="D34" s="1184"/>
      <c r="E34" s="1185"/>
      <c r="F34" s="32">
        <v>35.24</v>
      </c>
      <c r="G34" s="33">
        <v>29.34</v>
      </c>
      <c r="H34" s="33">
        <v>29.14</v>
      </c>
      <c r="I34" s="33">
        <v>24.45</v>
      </c>
      <c r="J34" s="34">
        <v>22.6</v>
      </c>
      <c r="K34" s="22"/>
      <c r="L34" s="22"/>
      <c r="M34" s="22"/>
      <c r="N34" s="22"/>
      <c r="O34" s="22"/>
      <c r="P34" s="22"/>
    </row>
    <row r="35" spans="1:16" ht="39" customHeight="1" x14ac:dyDescent="0.15">
      <c r="A35" s="22"/>
      <c r="B35" s="35"/>
      <c r="C35" s="1178" t="s">
        <v>525</v>
      </c>
      <c r="D35" s="1179"/>
      <c r="E35" s="1180"/>
      <c r="F35" s="36">
        <v>3.95</v>
      </c>
      <c r="G35" s="37">
        <v>4.62</v>
      </c>
      <c r="H35" s="37">
        <v>4.68</v>
      </c>
      <c r="I35" s="37">
        <v>4.57</v>
      </c>
      <c r="J35" s="38">
        <v>4.47</v>
      </c>
      <c r="K35" s="22"/>
      <c r="L35" s="22"/>
      <c r="M35" s="22"/>
      <c r="N35" s="22"/>
      <c r="O35" s="22"/>
      <c r="P35" s="22"/>
    </row>
    <row r="36" spans="1:16" ht="39" customHeight="1" x14ac:dyDescent="0.15">
      <c r="A36" s="22"/>
      <c r="B36" s="35"/>
      <c r="C36" s="1178" t="s">
        <v>526</v>
      </c>
      <c r="D36" s="1179"/>
      <c r="E36" s="1180"/>
      <c r="F36" s="36">
        <v>0.45</v>
      </c>
      <c r="G36" s="37">
        <v>0.9</v>
      </c>
      <c r="H36" s="37">
        <v>1</v>
      </c>
      <c r="I36" s="37">
        <v>0.46</v>
      </c>
      <c r="J36" s="38">
        <v>0.55000000000000004</v>
      </c>
      <c r="K36" s="22"/>
      <c r="L36" s="22"/>
      <c r="M36" s="22"/>
      <c r="N36" s="22"/>
      <c r="O36" s="22"/>
      <c r="P36" s="22"/>
    </row>
    <row r="37" spans="1:16" ht="39" customHeight="1" x14ac:dyDescent="0.15">
      <c r="A37" s="22"/>
      <c r="B37" s="35"/>
      <c r="C37" s="1178" t="s">
        <v>527</v>
      </c>
      <c r="D37" s="1179"/>
      <c r="E37" s="1180"/>
      <c r="F37" s="36">
        <v>0.01</v>
      </c>
      <c r="G37" s="37">
        <v>0.04</v>
      </c>
      <c r="H37" s="37">
        <v>0.04</v>
      </c>
      <c r="I37" s="37">
        <v>0.08</v>
      </c>
      <c r="J37" s="38">
        <v>0.24</v>
      </c>
      <c r="K37" s="22"/>
      <c r="L37" s="22"/>
      <c r="M37" s="22"/>
      <c r="N37" s="22"/>
      <c r="O37" s="22"/>
      <c r="P37" s="22"/>
    </row>
    <row r="38" spans="1:16" ht="39" customHeight="1" x14ac:dyDescent="0.15">
      <c r="A38" s="22"/>
      <c r="B38" s="35"/>
      <c r="C38" s="1178" t="s">
        <v>528</v>
      </c>
      <c r="D38" s="1179"/>
      <c r="E38" s="1180"/>
      <c r="F38" s="36">
        <v>0.08</v>
      </c>
      <c r="G38" s="37">
        <v>0.2</v>
      </c>
      <c r="H38" s="37">
        <v>0.02</v>
      </c>
      <c r="I38" s="37">
        <v>0.2</v>
      </c>
      <c r="J38" s="38">
        <v>0.2</v>
      </c>
      <c r="K38" s="22"/>
      <c r="L38" s="22"/>
      <c r="M38" s="22"/>
      <c r="N38" s="22"/>
      <c r="O38" s="22"/>
      <c r="P38" s="22"/>
    </row>
    <row r="39" spans="1:16" ht="39" customHeight="1" x14ac:dyDescent="0.15">
      <c r="A39" s="22"/>
      <c r="B39" s="35"/>
      <c r="C39" s="1178" t="s">
        <v>529</v>
      </c>
      <c r="D39" s="1179"/>
      <c r="E39" s="1180"/>
      <c r="F39" s="36">
        <v>0.11</v>
      </c>
      <c r="G39" s="37">
        <v>0.16</v>
      </c>
      <c r="H39" s="37">
        <v>0.11</v>
      </c>
      <c r="I39" s="37">
        <v>0.11</v>
      </c>
      <c r="J39" s="38">
        <v>0.12</v>
      </c>
      <c r="K39" s="22"/>
      <c r="L39" s="22"/>
      <c r="M39" s="22"/>
      <c r="N39" s="22"/>
      <c r="O39" s="22"/>
      <c r="P39" s="22"/>
    </row>
    <row r="40" spans="1:16" ht="39" customHeight="1" x14ac:dyDescent="0.15">
      <c r="A40" s="22"/>
      <c r="B40" s="35"/>
      <c r="C40" s="1178" t="s">
        <v>530</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531</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532</v>
      </c>
      <c r="D43" s="1182"/>
      <c r="E43" s="1183"/>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1150</v>
      </c>
      <c r="L45" s="60">
        <v>1151</v>
      </c>
      <c r="M45" s="60">
        <v>1167</v>
      </c>
      <c r="N45" s="60">
        <v>1150</v>
      </c>
      <c r="O45" s="61">
        <v>1172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178</v>
      </c>
      <c r="L48" s="64">
        <v>222</v>
      </c>
      <c r="M48" s="64">
        <v>254</v>
      </c>
      <c r="N48" s="64">
        <v>288</v>
      </c>
      <c r="O48" s="65">
        <v>335</v>
      </c>
      <c r="P48" s="48"/>
      <c r="Q48" s="48"/>
      <c r="R48" s="48"/>
      <c r="S48" s="48"/>
      <c r="T48" s="48"/>
      <c r="U48" s="48"/>
    </row>
    <row r="49" spans="1:21" ht="30.75" customHeight="1" x14ac:dyDescent="0.15">
      <c r="A49" s="48"/>
      <c r="B49" s="1196"/>
      <c r="C49" s="1197"/>
      <c r="D49" s="62"/>
      <c r="E49" s="1188" t="s">
        <v>16</v>
      </c>
      <c r="F49" s="1188"/>
      <c r="G49" s="1188"/>
      <c r="H49" s="1188"/>
      <c r="I49" s="1188"/>
      <c r="J49" s="1189"/>
      <c r="K49" s="63">
        <v>252</v>
      </c>
      <c r="L49" s="64">
        <v>247</v>
      </c>
      <c r="M49" s="64">
        <v>208</v>
      </c>
      <c r="N49" s="64">
        <v>213</v>
      </c>
      <c r="O49" s="65">
        <v>225</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480</v>
      </c>
      <c r="L50" s="64" t="s">
        <v>480</v>
      </c>
      <c r="M50" s="64" t="s">
        <v>480</v>
      </c>
      <c r="N50" s="64" t="s">
        <v>480</v>
      </c>
      <c r="O50" s="65" t="s">
        <v>480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1323</v>
      </c>
      <c r="L52" s="64">
        <v>1328</v>
      </c>
      <c r="M52" s="64">
        <v>1388</v>
      </c>
      <c r="N52" s="64">
        <v>1371</v>
      </c>
      <c r="O52" s="65">
        <v>1435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257</v>
      </c>
      <c r="L53" s="69">
        <v>292</v>
      </c>
      <c r="M53" s="69">
        <v>241</v>
      </c>
      <c r="N53" s="69">
        <v>280</v>
      </c>
      <c r="O53" s="70">
        <v>297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2" t="s">
        <v>24</v>
      </c>
      <c r="C41" s="1203"/>
      <c r="D41" s="81"/>
      <c r="E41" s="1208" t="s">
        <v>25</v>
      </c>
      <c r="F41" s="1208"/>
      <c r="G41" s="1208"/>
      <c r="H41" s="1209"/>
      <c r="I41" s="82">
        <v>8948</v>
      </c>
      <c r="J41" s="83">
        <v>8627</v>
      </c>
      <c r="K41" s="83">
        <v>8314</v>
      </c>
      <c r="L41" s="83">
        <v>7927</v>
      </c>
      <c r="M41" s="84">
        <v>7400</v>
      </c>
    </row>
    <row r="42" spans="2:13" ht="27.75" customHeight="1" x14ac:dyDescent="0.15">
      <c r="B42" s="1204"/>
      <c r="C42" s="1205"/>
      <c r="D42" s="85"/>
      <c r="E42" s="1210" t="s">
        <v>26</v>
      </c>
      <c r="F42" s="1210"/>
      <c r="G42" s="1210"/>
      <c r="H42" s="1211"/>
      <c r="I42" s="86">
        <v>1</v>
      </c>
      <c r="J42" s="87">
        <v>1</v>
      </c>
      <c r="K42" s="87">
        <v>1</v>
      </c>
      <c r="L42" s="87">
        <v>0</v>
      </c>
      <c r="M42" s="88">
        <v>0</v>
      </c>
    </row>
    <row r="43" spans="2:13" ht="27.75" customHeight="1" x14ac:dyDescent="0.15">
      <c r="B43" s="1204"/>
      <c r="C43" s="1205"/>
      <c r="D43" s="85"/>
      <c r="E43" s="1210" t="s">
        <v>27</v>
      </c>
      <c r="F43" s="1210"/>
      <c r="G43" s="1210"/>
      <c r="H43" s="1211"/>
      <c r="I43" s="86">
        <v>6177</v>
      </c>
      <c r="J43" s="87">
        <v>6767</v>
      </c>
      <c r="K43" s="87">
        <v>7758</v>
      </c>
      <c r="L43" s="87">
        <v>9154</v>
      </c>
      <c r="M43" s="88">
        <v>10227</v>
      </c>
    </row>
    <row r="44" spans="2:13" ht="27.75" customHeight="1" x14ac:dyDescent="0.15">
      <c r="B44" s="1204"/>
      <c r="C44" s="1205"/>
      <c r="D44" s="85"/>
      <c r="E44" s="1210" t="s">
        <v>28</v>
      </c>
      <c r="F44" s="1210"/>
      <c r="G44" s="1210"/>
      <c r="H44" s="1211"/>
      <c r="I44" s="86">
        <v>3403</v>
      </c>
      <c r="J44" s="87">
        <v>3428</v>
      </c>
      <c r="K44" s="87">
        <v>3433</v>
      </c>
      <c r="L44" s="87">
        <v>3295</v>
      </c>
      <c r="M44" s="88">
        <v>1796</v>
      </c>
    </row>
    <row r="45" spans="2:13" ht="27.75" customHeight="1" x14ac:dyDescent="0.15">
      <c r="B45" s="1204"/>
      <c r="C45" s="1205"/>
      <c r="D45" s="85"/>
      <c r="E45" s="1210" t="s">
        <v>29</v>
      </c>
      <c r="F45" s="1210"/>
      <c r="G45" s="1210"/>
      <c r="H45" s="1211"/>
      <c r="I45" s="86">
        <v>844</v>
      </c>
      <c r="J45" s="87">
        <v>765</v>
      </c>
      <c r="K45" s="87">
        <v>729</v>
      </c>
      <c r="L45" s="87">
        <v>558</v>
      </c>
      <c r="M45" s="88">
        <v>543</v>
      </c>
    </row>
    <row r="46" spans="2:13" ht="27.75" customHeight="1" x14ac:dyDescent="0.15">
      <c r="B46" s="1204"/>
      <c r="C46" s="1205"/>
      <c r="D46" s="89"/>
      <c r="E46" s="1210" t="s">
        <v>30</v>
      </c>
      <c r="F46" s="1210"/>
      <c r="G46" s="1210"/>
      <c r="H46" s="1211"/>
      <c r="I46" s="86" t="s">
        <v>480</v>
      </c>
      <c r="J46" s="87" t="s">
        <v>480</v>
      </c>
      <c r="K46" s="87" t="s">
        <v>480</v>
      </c>
      <c r="L46" s="87" t="s">
        <v>480</v>
      </c>
      <c r="M46" s="88" t="s">
        <v>480</v>
      </c>
    </row>
    <row r="47" spans="2:13" ht="27.75" customHeight="1" x14ac:dyDescent="0.15">
      <c r="B47" s="1204"/>
      <c r="C47" s="1205"/>
      <c r="D47" s="90"/>
      <c r="E47" s="1212" t="s">
        <v>31</v>
      </c>
      <c r="F47" s="1213"/>
      <c r="G47" s="1213"/>
      <c r="H47" s="1214"/>
      <c r="I47" s="86" t="s">
        <v>480</v>
      </c>
      <c r="J47" s="87" t="s">
        <v>480</v>
      </c>
      <c r="K47" s="87" t="s">
        <v>480</v>
      </c>
      <c r="L47" s="87" t="s">
        <v>480</v>
      </c>
      <c r="M47" s="88" t="s">
        <v>480</v>
      </c>
    </row>
    <row r="48" spans="2:13" ht="27.75" customHeight="1" x14ac:dyDescent="0.15">
      <c r="B48" s="1204"/>
      <c r="C48" s="1205"/>
      <c r="D48" s="85"/>
      <c r="E48" s="1210" t="s">
        <v>32</v>
      </c>
      <c r="F48" s="1210"/>
      <c r="G48" s="1210"/>
      <c r="H48" s="1211"/>
      <c r="I48" s="86" t="s">
        <v>480</v>
      </c>
      <c r="J48" s="87" t="s">
        <v>480</v>
      </c>
      <c r="K48" s="87" t="s">
        <v>480</v>
      </c>
      <c r="L48" s="87" t="s">
        <v>480</v>
      </c>
      <c r="M48" s="88" t="s">
        <v>480</v>
      </c>
    </row>
    <row r="49" spans="2:13" ht="27.75" customHeight="1" x14ac:dyDescent="0.15">
      <c r="B49" s="1206"/>
      <c r="C49" s="1207"/>
      <c r="D49" s="85"/>
      <c r="E49" s="1210" t="s">
        <v>33</v>
      </c>
      <c r="F49" s="1210"/>
      <c r="G49" s="1210"/>
      <c r="H49" s="1211"/>
      <c r="I49" s="86" t="s">
        <v>480</v>
      </c>
      <c r="J49" s="87" t="s">
        <v>480</v>
      </c>
      <c r="K49" s="87" t="s">
        <v>480</v>
      </c>
      <c r="L49" s="87" t="s">
        <v>480</v>
      </c>
      <c r="M49" s="88" t="s">
        <v>480</v>
      </c>
    </row>
    <row r="50" spans="2:13" ht="27.75" customHeight="1" x14ac:dyDescent="0.15">
      <c r="B50" s="1215" t="s">
        <v>34</v>
      </c>
      <c r="C50" s="1216"/>
      <c r="D50" s="91"/>
      <c r="E50" s="1210" t="s">
        <v>35</v>
      </c>
      <c r="F50" s="1210"/>
      <c r="G50" s="1210"/>
      <c r="H50" s="1211"/>
      <c r="I50" s="86">
        <v>4949</v>
      </c>
      <c r="J50" s="87">
        <v>5391</v>
      </c>
      <c r="K50" s="87">
        <v>5286</v>
      </c>
      <c r="L50" s="87">
        <v>5695</v>
      </c>
      <c r="M50" s="88">
        <v>5957</v>
      </c>
    </row>
    <row r="51" spans="2:13" ht="27.75" customHeight="1" x14ac:dyDescent="0.15">
      <c r="B51" s="1204"/>
      <c r="C51" s="1205"/>
      <c r="D51" s="85"/>
      <c r="E51" s="1210" t="s">
        <v>36</v>
      </c>
      <c r="F51" s="1210"/>
      <c r="G51" s="1210"/>
      <c r="H51" s="1211"/>
      <c r="I51" s="86">
        <v>322</v>
      </c>
      <c r="J51" s="87">
        <v>257</v>
      </c>
      <c r="K51" s="87">
        <v>200</v>
      </c>
      <c r="L51" s="87">
        <v>148</v>
      </c>
      <c r="M51" s="88">
        <v>107</v>
      </c>
    </row>
    <row r="52" spans="2:13" ht="27.75" customHeight="1" x14ac:dyDescent="0.15">
      <c r="B52" s="1206"/>
      <c r="C52" s="1207"/>
      <c r="D52" s="85"/>
      <c r="E52" s="1210" t="s">
        <v>37</v>
      </c>
      <c r="F52" s="1210"/>
      <c r="G52" s="1210"/>
      <c r="H52" s="1211"/>
      <c r="I52" s="86">
        <v>14144</v>
      </c>
      <c r="J52" s="87">
        <v>14539</v>
      </c>
      <c r="K52" s="87">
        <v>15064</v>
      </c>
      <c r="L52" s="87">
        <v>15392</v>
      </c>
      <c r="M52" s="88">
        <v>15425</v>
      </c>
    </row>
    <row r="53" spans="2:13" ht="27.75" customHeight="1" thickBot="1" x14ac:dyDescent="0.2">
      <c r="B53" s="1217" t="s">
        <v>21</v>
      </c>
      <c r="C53" s="1218"/>
      <c r="D53" s="92"/>
      <c r="E53" s="1219" t="s">
        <v>38</v>
      </c>
      <c r="F53" s="1219"/>
      <c r="G53" s="1219"/>
      <c r="H53" s="1220"/>
      <c r="I53" s="93">
        <v>-43</v>
      </c>
      <c r="J53" s="94">
        <v>-600</v>
      </c>
      <c r="K53" s="94">
        <v>-315</v>
      </c>
      <c r="L53" s="94">
        <v>-300</v>
      </c>
      <c r="M53" s="95">
        <v>-1523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17" zoomScale="70" zoomScaleNormal="7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552</v>
      </c>
      <c r="I42" s="354"/>
      <c r="J42" s="354"/>
      <c r="K42" s="354"/>
      <c r="L42" s="246"/>
      <c r="M42" s="246"/>
      <c r="N42" s="246"/>
      <c r="O42" s="246"/>
    </row>
    <row r="43" spans="2:17" x14ac:dyDescent="0.15">
      <c r="B43" s="250"/>
      <c r="C43" s="246"/>
      <c r="D43" s="246"/>
      <c r="E43" s="246"/>
      <c r="F43" s="246"/>
      <c r="G43" s="1233"/>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553</v>
      </c>
    </row>
    <row r="50" spans="1:17" x14ac:dyDescent="0.15">
      <c r="B50" s="250"/>
      <c r="C50" s="246"/>
      <c r="D50" s="246"/>
      <c r="E50" s="246"/>
      <c r="F50" s="246"/>
      <c r="G50" s="1242"/>
      <c r="H50" s="1243"/>
      <c r="I50" s="1243"/>
      <c r="J50" s="1244"/>
      <c r="K50" s="356" t="s">
        <v>519</v>
      </c>
      <c r="L50" s="356" t="s">
        <v>520</v>
      </c>
      <c r="M50" s="356" t="s">
        <v>521</v>
      </c>
      <c r="N50" s="356" t="s">
        <v>522</v>
      </c>
      <c r="O50" s="356" t="s">
        <v>523</v>
      </c>
    </row>
    <row r="51" spans="1:17" x14ac:dyDescent="0.15">
      <c r="B51" s="250"/>
      <c r="C51" s="246"/>
      <c r="D51" s="246"/>
      <c r="E51" s="246"/>
      <c r="F51" s="246"/>
      <c r="G51" s="1245" t="s">
        <v>554</v>
      </c>
      <c r="H51" s="1246"/>
      <c r="I51" s="1251" t="s">
        <v>555</v>
      </c>
      <c r="J51" s="1251"/>
      <c r="K51" s="1255"/>
      <c r="L51" s="1255"/>
      <c r="M51" s="1255"/>
      <c r="N51" s="1255"/>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556</v>
      </c>
      <c r="J53" s="1231"/>
      <c r="K53" s="1256"/>
      <c r="L53" s="1256"/>
      <c r="M53" s="1256"/>
      <c r="N53" s="1256"/>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557</v>
      </c>
      <c r="H55" s="1226"/>
      <c r="I55" s="1231" t="s">
        <v>555</v>
      </c>
      <c r="J55" s="1231"/>
      <c r="K55" s="1255"/>
      <c r="L55" s="1255"/>
      <c r="M55" s="1255"/>
      <c r="N55" s="1255"/>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556</v>
      </c>
      <c r="J57" s="1223"/>
      <c r="K57" s="1256"/>
      <c r="L57" s="1256"/>
      <c r="M57" s="1256"/>
      <c r="N57" s="1256"/>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558</v>
      </c>
      <c r="C63" s="246"/>
      <c r="D63" s="246"/>
      <c r="E63" s="246"/>
      <c r="F63" s="246"/>
      <c r="G63" s="246"/>
      <c r="H63" s="246"/>
      <c r="I63" s="246"/>
      <c r="J63" s="246"/>
      <c r="K63" s="246"/>
      <c r="L63" s="246"/>
      <c r="M63" s="246"/>
      <c r="N63" s="246"/>
      <c r="O63" s="246"/>
    </row>
    <row r="64" spans="1:17" x14ac:dyDescent="0.15">
      <c r="B64" s="250"/>
      <c r="C64" s="246"/>
      <c r="D64" s="246"/>
      <c r="E64" s="246"/>
      <c r="F64" s="246"/>
      <c r="G64" s="353" t="s">
        <v>552</v>
      </c>
      <c r="I64" s="354"/>
      <c r="J64" s="354"/>
      <c r="K64" s="354"/>
      <c r="L64" s="246"/>
      <c r="M64" s="246"/>
      <c r="N64" s="246"/>
      <c r="O64" s="246"/>
    </row>
    <row r="65" spans="2:30" x14ac:dyDescent="0.15">
      <c r="B65" s="250"/>
      <c r="C65" s="246"/>
      <c r="D65" s="246"/>
      <c r="E65" s="246"/>
      <c r="F65" s="246"/>
      <c r="G65" s="1233" t="s">
        <v>559</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560</v>
      </c>
      <c r="I71" s="370"/>
      <c r="J71" s="366"/>
      <c r="K71" s="366"/>
      <c r="L71" s="367"/>
      <c r="M71" s="366"/>
      <c r="N71" s="367"/>
      <c r="O71" s="368"/>
    </row>
    <row r="72" spans="2:30" x14ac:dyDescent="0.15">
      <c r="B72" s="250"/>
      <c r="C72" s="246"/>
      <c r="D72" s="246"/>
      <c r="E72" s="246"/>
      <c r="F72" s="246"/>
      <c r="G72" s="1242"/>
      <c r="H72" s="1243"/>
      <c r="I72" s="1243"/>
      <c r="J72" s="1244"/>
      <c r="K72" s="356" t="s">
        <v>519</v>
      </c>
      <c r="L72" s="356" t="s">
        <v>520</v>
      </c>
      <c r="M72" s="356" t="s">
        <v>521</v>
      </c>
      <c r="N72" s="356" t="s">
        <v>522</v>
      </c>
      <c r="O72" s="356" t="s">
        <v>523</v>
      </c>
    </row>
    <row r="73" spans="2:30" x14ac:dyDescent="0.15">
      <c r="B73" s="250"/>
      <c r="C73" s="246"/>
      <c r="D73" s="246"/>
      <c r="E73" s="246"/>
      <c r="F73" s="246"/>
      <c r="G73" s="1245" t="s">
        <v>554</v>
      </c>
      <c r="H73" s="1246"/>
      <c r="I73" s="1251" t="s">
        <v>555</v>
      </c>
      <c r="J73" s="1251"/>
      <c r="K73" s="1232"/>
      <c r="L73" s="1232"/>
      <c r="M73" s="1221"/>
      <c r="N73" s="1221"/>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561</v>
      </c>
      <c r="J75" s="1231"/>
      <c r="K75" s="1253">
        <v>5.3</v>
      </c>
      <c r="L75" s="1253">
        <v>4</v>
      </c>
      <c r="M75" s="1253">
        <v>3.2</v>
      </c>
      <c r="N75" s="1253">
        <v>3.3</v>
      </c>
      <c r="O75" s="1253">
        <v>3.2</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557</v>
      </c>
      <c r="H77" s="1226"/>
      <c r="I77" s="1231" t="s">
        <v>555</v>
      </c>
      <c r="J77" s="1231"/>
      <c r="K77" s="1232">
        <v>58.2</v>
      </c>
      <c r="L77" s="1232">
        <v>50.3</v>
      </c>
      <c r="M77" s="1221">
        <v>45.9</v>
      </c>
      <c r="N77" s="1221">
        <v>33.6</v>
      </c>
      <c r="O77" s="1221">
        <v>35.299999999999997</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561</v>
      </c>
      <c r="J79" s="1223"/>
      <c r="K79" s="1224">
        <v>10.3</v>
      </c>
      <c r="L79" s="1224">
        <v>9.6</v>
      </c>
      <c r="M79" s="1224">
        <v>8.8000000000000007</v>
      </c>
      <c r="N79" s="1224">
        <v>7</v>
      </c>
      <c r="O79" s="1224">
        <v>6.9</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 zoomScale="40" zoomScaleNormal="40" zoomScaleSheetLayoutView="55"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F52" zoomScale="55" zoomScaleNormal="55"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552</v>
      </c>
      <c r="I42" s="354"/>
      <c r="J42" s="354"/>
      <c r="K42" s="354"/>
      <c r="L42" s="246"/>
      <c r="M42" s="246"/>
      <c r="N42" s="246"/>
      <c r="O42" s="246"/>
    </row>
    <row r="43" spans="2:17" x14ac:dyDescent="0.15">
      <c r="B43" s="250"/>
      <c r="C43" s="246"/>
      <c r="D43" s="246"/>
      <c r="E43" s="246"/>
      <c r="F43" s="246"/>
      <c r="G43" s="1233"/>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553</v>
      </c>
    </row>
    <row r="50" spans="1:17" x14ac:dyDescent="0.15">
      <c r="B50" s="250"/>
      <c r="C50" s="246"/>
      <c r="D50" s="246"/>
      <c r="E50" s="246"/>
      <c r="F50" s="246"/>
      <c r="G50" s="1242"/>
      <c r="H50" s="1243"/>
      <c r="I50" s="1243"/>
      <c r="J50" s="1244"/>
      <c r="K50" s="356" t="s">
        <v>519</v>
      </c>
      <c r="L50" s="356" t="s">
        <v>520</v>
      </c>
      <c r="M50" s="356" t="s">
        <v>521</v>
      </c>
      <c r="N50" s="356" t="s">
        <v>522</v>
      </c>
      <c r="O50" s="356" t="s">
        <v>523</v>
      </c>
    </row>
    <row r="51" spans="1:17" x14ac:dyDescent="0.15">
      <c r="B51" s="250"/>
      <c r="C51" s="246"/>
      <c r="D51" s="246"/>
      <c r="E51" s="246"/>
      <c r="F51" s="246"/>
      <c r="G51" s="1245" t="s">
        <v>554</v>
      </c>
      <c r="H51" s="1246"/>
      <c r="I51" s="1251" t="s">
        <v>555</v>
      </c>
      <c r="J51" s="1251"/>
      <c r="K51" s="1255"/>
      <c r="L51" s="1255"/>
      <c r="M51" s="1255"/>
      <c r="N51" s="1255"/>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562</v>
      </c>
      <c r="J53" s="1231"/>
      <c r="K53" s="1256"/>
      <c r="L53" s="1256"/>
      <c r="M53" s="1256"/>
      <c r="N53" s="1256"/>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557</v>
      </c>
      <c r="H55" s="1226"/>
      <c r="I55" s="1231" t="s">
        <v>555</v>
      </c>
      <c r="J55" s="1231"/>
      <c r="K55" s="1255"/>
      <c r="L55" s="1255"/>
      <c r="M55" s="1255"/>
      <c r="N55" s="1255"/>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563</v>
      </c>
      <c r="J57" s="1223"/>
      <c r="K57" s="1256"/>
      <c r="L57" s="1256"/>
      <c r="M57" s="1256"/>
      <c r="N57" s="1256"/>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558</v>
      </c>
      <c r="C63" s="246"/>
      <c r="D63" s="246"/>
      <c r="E63" s="246"/>
      <c r="F63" s="246"/>
      <c r="G63" s="246"/>
      <c r="H63" s="246"/>
      <c r="I63" s="246"/>
      <c r="J63" s="246"/>
      <c r="K63" s="246"/>
      <c r="L63" s="246"/>
      <c r="M63" s="246"/>
      <c r="N63" s="246"/>
      <c r="O63" s="246"/>
    </row>
    <row r="64" spans="1:17" x14ac:dyDescent="0.15">
      <c r="B64" s="250"/>
      <c r="C64" s="246"/>
      <c r="D64" s="246"/>
      <c r="E64" s="246"/>
      <c r="F64" s="246"/>
      <c r="G64" s="353" t="s">
        <v>552</v>
      </c>
      <c r="I64" s="354"/>
      <c r="J64" s="354"/>
      <c r="K64" s="354"/>
      <c r="L64" s="246"/>
      <c r="M64" s="246"/>
      <c r="N64" s="246"/>
      <c r="O64" s="246"/>
    </row>
    <row r="65" spans="2:30" x14ac:dyDescent="0.15">
      <c r="B65" s="250"/>
      <c r="C65" s="246"/>
      <c r="D65" s="246"/>
      <c r="E65" s="246"/>
      <c r="F65" s="246"/>
      <c r="G65" s="1233" t="s">
        <v>564</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560</v>
      </c>
      <c r="I71" s="370"/>
      <c r="J71" s="366"/>
      <c r="K71" s="366"/>
      <c r="L71" s="367"/>
      <c r="M71" s="366"/>
      <c r="N71" s="367"/>
      <c r="O71" s="368"/>
    </row>
    <row r="72" spans="2:30" x14ac:dyDescent="0.15">
      <c r="B72" s="250"/>
      <c r="C72" s="246"/>
      <c r="D72" s="246"/>
      <c r="E72" s="246"/>
      <c r="F72" s="246"/>
      <c r="G72" s="1242"/>
      <c r="H72" s="1243"/>
      <c r="I72" s="1243"/>
      <c r="J72" s="1244"/>
      <c r="K72" s="356" t="s">
        <v>519</v>
      </c>
      <c r="L72" s="356" t="s">
        <v>520</v>
      </c>
      <c r="M72" s="356" t="s">
        <v>521</v>
      </c>
      <c r="N72" s="356" t="s">
        <v>522</v>
      </c>
      <c r="O72" s="356" t="s">
        <v>523</v>
      </c>
    </row>
    <row r="73" spans="2:30" x14ac:dyDescent="0.15">
      <c r="B73" s="250"/>
      <c r="C73" s="246"/>
      <c r="D73" s="246"/>
      <c r="E73" s="246"/>
      <c r="F73" s="246"/>
      <c r="G73" s="1245" t="s">
        <v>554</v>
      </c>
      <c r="H73" s="1246"/>
      <c r="I73" s="1251" t="s">
        <v>555</v>
      </c>
      <c r="J73" s="1251"/>
      <c r="K73" s="1232"/>
      <c r="L73" s="1232"/>
      <c r="M73" s="1221"/>
      <c r="N73" s="1221"/>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561</v>
      </c>
      <c r="J75" s="1231"/>
      <c r="K75" s="1253">
        <v>5.3</v>
      </c>
      <c r="L75" s="1253">
        <v>4</v>
      </c>
      <c r="M75" s="1253">
        <v>3.2</v>
      </c>
      <c r="N75" s="1253">
        <v>3.3</v>
      </c>
      <c r="O75" s="1253">
        <v>3.2</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557</v>
      </c>
      <c r="H77" s="1226"/>
      <c r="I77" s="1231" t="s">
        <v>555</v>
      </c>
      <c r="J77" s="1231"/>
      <c r="K77" s="1232">
        <v>58.2</v>
      </c>
      <c r="L77" s="1232">
        <v>50.3</v>
      </c>
      <c r="M77" s="1221">
        <v>45.9</v>
      </c>
      <c r="N77" s="1221">
        <v>33.6</v>
      </c>
      <c r="O77" s="1221">
        <v>35.299999999999997</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561</v>
      </c>
      <c r="J79" s="1223"/>
      <c r="K79" s="1224">
        <v>10.3</v>
      </c>
      <c r="L79" s="1224">
        <v>9.6</v>
      </c>
      <c r="M79" s="1224">
        <v>8.8000000000000007</v>
      </c>
      <c r="N79" s="1224">
        <v>7</v>
      </c>
      <c r="O79" s="1224">
        <v>6.9</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15675</v>
      </c>
      <c r="E3" s="118"/>
      <c r="F3" s="119">
        <v>50880</v>
      </c>
      <c r="G3" s="120"/>
      <c r="H3" s="121"/>
    </row>
    <row r="4" spans="1:8" x14ac:dyDescent="0.15">
      <c r="A4" s="122"/>
      <c r="B4" s="123"/>
      <c r="C4" s="124"/>
      <c r="D4" s="125">
        <v>11833</v>
      </c>
      <c r="E4" s="126"/>
      <c r="F4" s="127">
        <v>26879</v>
      </c>
      <c r="G4" s="128"/>
      <c r="H4" s="129"/>
    </row>
    <row r="5" spans="1:8" x14ac:dyDescent="0.15">
      <c r="A5" s="110" t="s">
        <v>513</v>
      </c>
      <c r="B5" s="115"/>
      <c r="C5" s="116"/>
      <c r="D5" s="117">
        <v>28878</v>
      </c>
      <c r="E5" s="118"/>
      <c r="F5" s="119">
        <v>63956</v>
      </c>
      <c r="G5" s="120"/>
      <c r="H5" s="121"/>
    </row>
    <row r="6" spans="1:8" x14ac:dyDescent="0.15">
      <c r="A6" s="122"/>
      <c r="B6" s="123"/>
      <c r="C6" s="124"/>
      <c r="D6" s="125">
        <v>17821</v>
      </c>
      <c r="E6" s="126"/>
      <c r="F6" s="127">
        <v>29239</v>
      </c>
      <c r="G6" s="128"/>
      <c r="H6" s="129"/>
    </row>
    <row r="7" spans="1:8" x14ac:dyDescent="0.15">
      <c r="A7" s="110" t="s">
        <v>514</v>
      </c>
      <c r="B7" s="115"/>
      <c r="C7" s="116"/>
      <c r="D7" s="117">
        <v>28779</v>
      </c>
      <c r="E7" s="118"/>
      <c r="F7" s="119">
        <v>66255</v>
      </c>
      <c r="G7" s="120"/>
      <c r="H7" s="121"/>
    </row>
    <row r="8" spans="1:8" x14ac:dyDescent="0.15">
      <c r="A8" s="122"/>
      <c r="B8" s="123"/>
      <c r="C8" s="124"/>
      <c r="D8" s="125">
        <v>14208</v>
      </c>
      <c r="E8" s="126"/>
      <c r="F8" s="127">
        <v>31822</v>
      </c>
      <c r="G8" s="128"/>
      <c r="H8" s="129"/>
    </row>
    <row r="9" spans="1:8" x14ac:dyDescent="0.15">
      <c r="A9" s="110" t="s">
        <v>515</v>
      </c>
      <c r="B9" s="115"/>
      <c r="C9" s="116"/>
      <c r="D9" s="117">
        <v>36120</v>
      </c>
      <c r="E9" s="118"/>
      <c r="F9" s="119">
        <v>47278</v>
      </c>
      <c r="G9" s="120"/>
      <c r="H9" s="121"/>
    </row>
    <row r="10" spans="1:8" x14ac:dyDescent="0.15">
      <c r="A10" s="122"/>
      <c r="B10" s="123"/>
      <c r="C10" s="124"/>
      <c r="D10" s="125">
        <v>17390</v>
      </c>
      <c r="E10" s="126"/>
      <c r="F10" s="127">
        <v>24096</v>
      </c>
      <c r="G10" s="128"/>
      <c r="H10" s="129"/>
    </row>
    <row r="11" spans="1:8" x14ac:dyDescent="0.15">
      <c r="A11" s="110" t="s">
        <v>516</v>
      </c>
      <c r="B11" s="115"/>
      <c r="C11" s="116"/>
      <c r="D11" s="117">
        <v>24658</v>
      </c>
      <c r="E11" s="118"/>
      <c r="F11" s="119">
        <v>44504</v>
      </c>
      <c r="G11" s="120"/>
      <c r="H11" s="121"/>
    </row>
    <row r="12" spans="1:8" x14ac:dyDescent="0.15">
      <c r="A12" s="122"/>
      <c r="B12" s="123"/>
      <c r="C12" s="130"/>
      <c r="D12" s="125">
        <v>13465</v>
      </c>
      <c r="E12" s="126"/>
      <c r="F12" s="127">
        <v>25876</v>
      </c>
      <c r="G12" s="128"/>
      <c r="H12" s="129"/>
    </row>
    <row r="13" spans="1:8" x14ac:dyDescent="0.15">
      <c r="A13" s="110"/>
      <c r="B13" s="115"/>
      <c r="C13" s="131"/>
      <c r="D13" s="132">
        <v>26822</v>
      </c>
      <c r="E13" s="133"/>
      <c r="F13" s="134">
        <v>54575</v>
      </c>
      <c r="G13" s="135"/>
      <c r="H13" s="121"/>
    </row>
    <row r="14" spans="1:8" x14ac:dyDescent="0.15">
      <c r="A14" s="122"/>
      <c r="B14" s="123"/>
      <c r="C14" s="124"/>
      <c r="D14" s="125">
        <v>14943</v>
      </c>
      <c r="E14" s="126"/>
      <c r="F14" s="127">
        <v>27582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3.96</v>
      </c>
      <c r="C19" s="136">
        <f>ROUND(VALUE(SUBSTITUTE(実質収支比率等に係る経年分析!G$48,"▲","-")),2)</f>
        <v>4.62</v>
      </c>
      <c r="D19" s="136">
        <f>ROUND(VALUE(SUBSTITUTE(実質収支比率等に係る経年分析!H$48,"▲","-")),2)</f>
        <v>4.6900000000000004</v>
      </c>
      <c r="E19" s="136">
        <f>ROUND(VALUE(SUBSTITUTE(実質収支比率等に係る経年分析!I$48,"▲","-")),2)</f>
        <v>4.57</v>
      </c>
      <c r="F19" s="136">
        <f>ROUND(VALUE(SUBSTITUTE(実質収支比率等に係る経年分析!J$48,"▲","-")),2)</f>
        <v>4.47</v>
      </c>
    </row>
    <row r="20" spans="1:11" x14ac:dyDescent="0.15">
      <c r="A20" s="136" t="s">
        <v>43</v>
      </c>
      <c r="B20" s="136">
        <f>ROUND(VALUE(SUBSTITUTE(実質収支比率等に係る経年分析!F$47,"▲","-")),2)</f>
        <v>16.72</v>
      </c>
      <c r="C20" s="136">
        <f>ROUND(VALUE(SUBSTITUTE(実質収支比率等に係る経年分析!G$47,"▲","-")),2)</f>
        <v>16.600000000000001</v>
      </c>
      <c r="D20" s="136">
        <f>ROUND(VALUE(SUBSTITUTE(実質収支比率等に係る経年分析!H$47,"▲","-")),2)</f>
        <v>16.559999999999999</v>
      </c>
      <c r="E20" s="136">
        <f>ROUND(VALUE(SUBSTITUTE(実質収支比率等に係る経年分析!I$47,"▲","-")),2)</f>
        <v>16.02</v>
      </c>
      <c r="F20" s="136">
        <f>ROUND(VALUE(SUBSTITUTE(実質収支比率等に係る経年分析!J$47,"▲","-")),2)</f>
        <v>15.62</v>
      </c>
    </row>
    <row r="21" spans="1:11" x14ac:dyDescent="0.15">
      <c r="A21" s="136" t="s">
        <v>44</v>
      </c>
      <c r="B21" s="136">
        <f>IF(ISNUMBER(VALUE(SUBSTITUTE(実質収支比率等に係る経年分析!F$49,"▲","-"))),ROUND(VALUE(SUBSTITUTE(実質収支比率等に係る経年分析!F$49,"▲","-")),2),NA())</f>
        <v>4.75</v>
      </c>
      <c r="C21" s="136">
        <f>IF(ISNUMBER(VALUE(SUBSTITUTE(実質収支比率等に係る経年分析!G$49,"▲","-"))),ROUND(VALUE(SUBSTITUTE(実質収支比率等に係る経年分析!G$49,"▲","-")),2),NA())</f>
        <v>2.2000000000000002</v>
      </c>
      <c r="D21" s="136">
        <f>IF(ISNUMBER(VALUE(SUBSTITUTE(実質収支比率等に係る経年分析!H$49,"▲","-"))),ROUND(VALUE(SUBSTITUTE(実質収支比率等に係る経年分析!H$49,"▲","-")),2),NA())</f>
        <v>0.56000000000000005</v>
      </c>
      <c r="E21" s="136">
        <f>IF(ISNUMBER(VALUE(SUBSTITUTE(実質収支比率等に係る経年分析!I$49,"▲","-"))),ROUND(VALUE(SUBSTITUTE(実質収支比率等に係る経年分析!I$49,"▲","-")),2),NA())</f>
        <v>0.63</v>
      </c>
      <c r="F21" s="136">
        <f>IF(ISNUMBER(VALUE(SUBSTITUTE(実質収支比率等に係る経年分析!J$49,"▲","-"))),ROUND(VALUE(SUBSTITUTE(実質収支比率等に係る経年分析!J$49,"▲","-")),2),NA())</f>
        <v>0.62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墓園事業特別会計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0.12</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0.24</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0.46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0.55000000000000004</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3.95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4.62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4.68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4.57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4.47</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35.24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29.34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29.14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24.45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22.6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1323</v>
      </c>
      <c r="E42" s="138"/>
      <c r="F42" s="138"/>
      <c r="G42" s="138">
        <f>'実質公債費比率（分子）の構造'!L$52</f>
        <v>1328</v>
      </c>
      <c r="H42" s="138"/>
      <c r="I42" s="138"/>
      <c r="J42" s="138">
        <f>'実質公債費比率（分子）の構造'!M$52</f>
        <v>1388</v>
      </c>
      <c r="K42" s="138"/>
      <c r="L42" s="138"/>
      <c r="M42" s="138">
        <f>'実質公債費比率（分子）の構造'!N$52</f>
        <v>1371</v>
      </c>
      <c r="N42" s="138"/>
      <c r="O42" s="138"/>
      <c r="P42" s="138">
        <f>'実質公債費比率（分子）の構造'!O$52</f>
        <v>1435</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252</v>
      </c>
      <c r="C45" s="138"/>
      <c r="D45" s="138"/>
      <c r="E45" s="138">
        <f>'実質公債費比率（分子）の構造'!L$49</f>
        <v>247</v>
      </c>
      <c r="F45" s="138"/>
      <c r="G45" s="138"/>
      <c r="H45" s="138">
        <f>'実質公債費比率（分子）の構造'!M$49</f>
        <v>208</v>
      </c>
      <c r="I45" s="138"/>
      <c r="J45" s="138"/>
      <c r="K45" s="138">
        <f>'実質公債費比率（分子）の構造'!N$49</f>
        <v>213</v>
      </c>
      <c r="L45" s="138"/>
      <c r="M45" s="138"/>
      <c r="N45" s="138">
        <f>'実質公債費比率（分子）の構造'!O$49</f>
        <v>225</v>
      </c>
      <c r="O45" s="138"/>
      <c r="P45" s="138"/>
    </row>
    <row r="46" spans="1:16" x14ac:dyDescent="0.15">
      <c r="A46" s="138" t="s">
        <v>55</v>
      </c>
      <c r="B46" s="138">
        <f>'実質公債費比率（分子）の構造'!K$48</f>
        <v>178</v>
      </c>
      <c r="C46" s="138"/>
      <c r="D46" s="138"/>
      <c r="E46" s="138">
        <f>'実質公債費比率（分子）の構造'!L$48</f>
        <v>222</v>
      </c>
      <c r="F46" s="138"/>
      <c r="G46" s="138"/>
      <c r="H46" s="138">
        <f>'実質公債費比率（分子）の構造'!M$48</f>
        <v>254</v>
      </c>
      <c r="I46" s="138"/>
      <c r="J46" s="138"/>
      <c r="K46" s="138">
        <f>'実質公債費比率（分子）の構造'!N$48</f>
        <v>288</v>
      </c>
      <c r="L46" s="138"/>
      <c r="M46" s="138"/>
      <c r="N46" s="138">
        <f>'実質公債費比率（分子）の構造'!O$48</f>
        <v>335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1150</v>
      </c>
      <c r="C49" s="138"/>
      <c r="D49" s="138"/>
      <c r="E49" s="138">
        <f>'実質公債費比率（分子）の構造'!L$45</f>
        <v>1151</v>
      </c>
      <c r="F49" s="138"/>
      <c r="G49" s="138"/>
      <c r="H49" s="138">
        <f>'実質公債費比率（分子）の構造'!M$45</f>
        <v>1167</v>
      </c>
      <c r="I49" s="138"/>
      <c r="J49" s="138"/>
      <c r="K49" s="138">
        <f>'実質公債費比率（分子）の構造'!N$45</f>
        <v>1150</v>
      </c>
      <c r="L49" s="138"/>
      <c r="M49" s="138"/>
      <c r="N49" s="138">
        <f>'実質公債費比率（分子）の構造'!O$45</f>
        <v>1172</v>
      </c>
      <c r="O49" s="138"/>
      <c r="P49" s="138"/>
    </row>
    <row r="50" spans="1:16" x14ac:dyDescent="0.15">
      <c r="A50" s="138" t="s">
        <v>59</v>
      </c>
      <c r="B50" s="138" t="e">
        <f>NA()</f>
        <v>#N/A</v>
      </c>
      <c r="C50" s="138">
        <f>IF(ISNUMBER('実質公債費比率（分子）の構造'!K$53),'実質公債費比率（分子）の構造'!K$53,NA())</f>
        <v>257</v>
      </c>
      <c r="D50" s="138" t="e">
        <f>NA()</f>
        <v>#N/A</v>
      </c>
      <c r="E50" s="138" t="e">
        <f>NA()</f>
        <v>#N/A</v>
      </c>
      <c r="F50" s="138">
        <f>IF(ISNUMBER('実質公債費比率（分子）の構造'!L$53),'実質公債費比率（分子）の構造'!L$53,NA())</f>
        <v>292</v>
      </c>
      <c r="G50" s="138" t="e">
        <f>NA()</f>
        <v>#N/A</v>
      </c>
      <c r="H50" s="138" t="e">
        <f>NA()</f>
        <v>#N/A</v>
      </c>
      <c r="I50" s="138">
        <f>IF(ISNUMBER('実質公債費比率（分子）の構造'!M$53),'実質公債費比率（分子）の構造'!M$53,NA())</f>
        <v>241</v>
      </c>
      <c r="J50" s="138" t="e">
        <f>NA()</f>
        <v>#N/A</v>
      </c>
      <c r="K50" s="138" t="e">
        <f>NA()</f>
        <v>#N/A</v>
      </c>
      <c r="L50" s="138">
        <f>IF(ISNUMBER('実質公債費比率（分子）の構造'!N$53),'実質公債費比率（分子）の構造'!N$53,NA())</f>
        <v>280</v>
      </c>
      <c r="M50" s="138" t="e">
        <f>NA()</f>
        <v>#N/A</v>
      </c>
      <c r="N50" s="138" t="e">
        <f>NA()</f>
        <v>#N/A</v>
      </c>
      <c r="O50" s="138">
        <f>IF(ISNUMBER('実質公債費比率（分子）の構造'!O$53),'実質公債費比率（分子）の構造'!O$53,NA())</f>
        <v>297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14144</v>
      </c>
      <c r="E56" s="137"/>
      <c r="F56" s="137"/>
      <c r="G56" s="137">
        <f>'将来負担比率（分子）の構造'!J$52</f>
        <v>14539</v>
      </c>
      <c r="H56" s="137"/>
      <c r="I56" s="137"/>
      <c r="J56" s="137">
        <f>'将来負担比率（分子）の構造'!K$52</f>
        <v>15064</v>
      </c>
      <c r="K56" s="137"/>
      <c r="L56" s="137"/>
      <c r="M56" s="137">
        <f>'将来負担比率（分子）の構造'!L$52</f>
        <v>15392</v>
      </c>
      <c r="N56" s="137"/>
      <c r="O56" s="137"/>
      <c r="P56" s="137">
        <f>'将来負担比率（分子）の構造'!M$52</f>
        <v>15425</v>
      </c>
    </row>
    <row r="57" spans="1:16" x14ac:dyDescent="0.15">
      <c r="A57" s="137" t="s">
        <v>36</v>
      </c>
      <c r="B57" s="137"/>
      <c r="C57" s="137"/>
      <c r="D57" s="137">
        <f>'将来負担比率（分子）の構造'!I$51</f>
        <v>322</v>
      </c>
      <c r="E57" s="137"/>
      <c r="F57" s="137"/>
      <c r="G57" s="137">
        <f>'将来負担比率（分子）の構造'!J$51</f>
        <v>257</v>
      </c>
      <c r="H57" s="137"/>
      <c r="I57" s="137"/>
      <c r="J57" s="137">
        <f>'将来負担比率（分子）の構造'!K$51</f>
        <v>200</v>
      </c>
      <c r="K57" s="137"/>
      <c r="L57" s="137"/>
      <c r="M57" s="137">
        <f>'将来負担比率（分子）の構造'!L$51</f>
        <v>148</v>
      </c>
      <c r="N57" s="137"/>
      <c r="O57" s="137"/>
      <c r="P57" s="137">
        <f>'将来負担比率（分子）の構造'!M$51</f>
        <v>107</v>
      </c>
    </row>
    <row r="58" spans="1:16" x14ac:dyDescent="0.15">
      <c r="A58" s="137" t="s">
        <v>35</v>
      </c>
      <c r="B58" s="137"/>
      <c r="C58" s="137"/>
      <c r="D58" s="137">
        <f>'将来負担比率（分子）の構造'!I$50</f>
        <v>4949</v>
      </c>
      <c r="E58" s="137"/>
      <c r="F58" s="137"/>
      <c r="G58" s="137">
        <f>'将来負担比率（分子）の構造'!J$50</f>
        <v>5391</v>
      </c>
      <c r="H58" s="137"/>
      <c r="I58" s="137"/>
      <c r="J58" s="137">
        <f>'将来負担比率（分子）の構造'!K$50</f>
        <v>5286</v>
      </c>
      <c r="K58" s="137"/>
      <c r="L58" s="137"/>
      <c r="M58" s="137">
        <f>'将来負担比率（分子）の構造'!L$50</f>
        <v>5695</v>
      </c>
      <c r="N58" s="137"/>
      <c r="O58" s="137"/>
      <c r="P58" s="137">
        <f>'将来負担比率（分子）の構造'!M$50</f>
        <v>5957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844</v>
      </c>
      <c r="C62" s="137"/>
      <c r="D62" s="137"/>
      <c r="E62" s="137">
        <f>'将来負担比率（分子）の構造'!J$45</f>
        <v>765</v>
      </c>
      <c r="F62" s="137"/>
      <c r="G62" s="137"/>
      <c r="H62" s="137">
        <f>'将来負担比率（分子）の構造'!K$45</f>
        <v>729</v>
      </c>
      <c r="I62" s="137"/>
      <c r="J62" s="137"/>
      <c r="K62" s="137">
        <f>'将来負担比率（分子）の構造'!L$45</f>
        <v>558</v>
      </c>
      <c r="L62" s="137"/>
      <c r="M62" s="137"/>
      <c r="N62" s="137">
        <f>'将来負担比率（分子）の構造'!M$45</f>
        <v>543</v>
      </c>
      <c r="O62" s="137"/>
      <c r="P62" s="137"/>
    </row>
    <row r="63" spans="1:16" x14ac:dyDescent="0.15">
      <c r="A63" s="137" t="s">
        <v>28</v>
      </c>
      <c r="B63" s="137">
        <f>'将来負担比率（分子）の構造'!I$44</f>
        <v>3403</v>
      </c>
      <c r="C63" s="137"/>
      <c r="D63" s="137"/>
      <c r="E63" s="137">
        <f>'将来負担比率（分子）の構造'!J$44</f>
        <v>3428</v>
      </c>
      <c r="F63" s="137"/>
      <c r="G63" s="137"/>
      <c r="H63" s="137">
        <f>'将来負担比率（分子）の構造'!K$44</f>
        <v>3433</v>
      </c>
      <c r="I63" s="137"/>
      <c r="J63" s="137"/>
      <c r="K63" s="137">
        <f>'将来負担比率（分子）の構造'!L$44</f>
        <v>3295</v>
      </c>
      <c r="L63" s="137"/>
      <c r="M63" s="137"/>
      <c r="N63" s="137">
        <f>'将来負担比率（分子）の構造'!M$44</f>
        <v>1796</v>
      </c>
      <c r="O63" s="137"/>
      <c r="P63" s="137"/>
    </row>
    <row r="64" spans="1:16" x14ac:dyDescent="0.15">
      <c r="A64" s="137" t="s">
        <v>27</v>
      </c>
      <c r="B64" s="137">
        <f>'将来負担比率（分子）の構造'!I$43</f>
        <v>6177</v>
      </c>
      <c r="C64" s="137"/>
      <c r="D64" s="137"/>
      <c r="E64" s="137">
        <f>'将来負担比率（分子）の構造'!J$43</f>
        <v>6767</v>
      </c>
      <c r="F64" s="137"/>
      <c r="G64" s="137"/>
      <c r="H64" s="137">
        <f>'将来負担比率（分子）の構造'!K$43</f>
        <v>7758</v>
      </c>
      <c r="I64" s="137"/>
      <c r="J64" s="137"/>
      <c r="K64" s="137">
        <f>'将来負担比率（分子）の構造'!L$43</f>
        <v>9154</v>
      </c>
      <c r="L64" s="137"/>
      <c r="M64" s="137"/>
      <c r="N64" s="137">
        <f>'将来負担比率（分子）の構造'!M$43</f>
        <v>10227</v>
      </c>
      <c r="O64" s="137"/>
      <c r="P64" s="137"/>
    </row>
    <row r="65" spans="1:16" x14ac:dyDescent="0.15">
      <c r="A65" s="137" t="s">
        <v>26</v>
      </c>
      <c r="B65" s="137">
        <f>'将来負担比率（分子）の構造'!I$42</f>
        <v>1</v>
      </c>
      <c r="C65" s="137"/>
      <c r="D65" s="137"/>
      <c r="E65" s="137">
        <f>'将来負担比率（分子）の構造'!J$42</f>
        <v>1</v>
      </c>
      <c r="F65" s="137"/>
      <c r="G65" s="137"/>
      <c r="H65" s="137">
        <f>'将来負担比率（分子）の構造'!K$42</f>
        <v>1</v>
      </c>
      <c r="I65" s="137"/>
      <c r="J65" s="137"/>
      <c r="K65" s="137">
        <f>'将来負担比率（分子）の構造'!L$42</f>
        <v>0</v>
      </c>
      <c r="L65" s="137"/>
      <c r="M65" s="137"/>
      <c r="N65" s="137">
        <f>'将来負担比率（分子）の構造'!M$42</f>
        <v>0</v>
      </c>
      <c r="O65" s="137"/>
      <c r="P65" s="137"/>
    </row>
    <row r="66" spans="1:16" x14ac:dyDescent="0.15">
      <c r="A66" s="137" t="s">
        <v>25</v>
      </c>
      <c r="B66" s="137">
        <f>'将来負担比率（分子）の構造'!I$41</f>
        <v>8948</v>
      </c>
      <c r="C66" s="137"/>
      <c r="D66" s="137"/>
      <c r="E66" s="137">
        <f>'将来負担比率（分子）の構造'!J$41</f>
        <v>8627</v>
      </c>
      <c r="F66" s="137"/>
      <c r="G66" s="137"/>
      <c r="H66" s="137">
        <f>'将来負担比率（分子）の構造'!K$41</f>
        <v>8314</v>
      </c>
      <c r="I66" s="137"/>
      <c r="J66" s="137"/>
      <c r="K66" s="137">
        <f>'将来負担比率（分子）の構造'!L$41</f>
        <v>7927</v>
      </c>
      <c r="L66" s="137"/>
      <c r="M66" s="137"/>
      <c r="N66" s="137">
        <f>'将来負担比率（分子）の構造'!M$41</f>
        <v>7400</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5706737</v>
      </c>
      <c r="S5" s="615"/>
      <c r="T5" s="615"/>
      <c r="U5" s="615"/>
      <c r="V5" s="615"/>
      <c r="W5" s="615"/>
      <c r="X5" s="615"/>
      <c r="Y5" s="616"/>
      <c r="Z5" s="617">
        <v>34.200000000000003</v>
      </c>
      <c r="AA5" s="617"/>
      <c r="AB5" s="617"/>
      <c r="AC5" s="617"/>
      <c r="AD5" s="618">
        <v>5390074</v>
      </c>
      <c r="AE5" s="618"/>
      <c r="AF5" s="618"/>
      <c r="AG5" s="618"/>
      <c r="AH5" s="618"/>
      <c r="AI5" s="618"/>
      <c r="AJ5" s="618"/>
      <c r="AK5" s="618"/>
      <c r="AL5" s="619">
        <v>58.6</v>
      </c>
      <c r="AM5" s="620"/>
      <c r="AN5" s="620"/>
      <c r="AO5" s="621"/>
      <c r="AP5" s="611" t="s">
        <v>211</v>
      </c>
      <c r="AQ5" s="612"/>
      <c r="AR5" s="612"/>
      <c r="AS5" s="612"/>
      <c r="AT5" s="612"/>
      <c r="AU5" s="612"/>
      <c r="AV5" s="612"/>
      <c r="AW5" s="612"/>
      <c r="AX5" s="612"/>
      <c r="AY5" s="612"/>
      <c r="AZ5" s="612"/>
      <c r="BA5" s="612"/>
      <c r="BB5" s="612"/>
      <c r="BC5" s="612"/>
      <c r="BD5" s="612"/>
      <c r="BE5" s="612"/>
      <c r="BF5" s="613"/>
      <c r="BG5" s="625">
        <v>5390074</v>
      </c>
      <c r="BH5" s="626"/>
      <c r="BI5" s="626"/>
      <c r="BJ5" s="626"/>
      <c r="BK5" s="626"/>
      <c r="BL5" s="626"/>
      <c r="BM5" s="626"/>
      <c r="BN5" s="627"/>
      <c r="BO5" s="628">
        <v>94.5</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x14ac:dyDescent="0.15">
      <c r="B6" s="622" t="s">
        <v>216</v>
      </c>
      <c r="C6" s="623"/>
      <c r="D6" s="623"/>
      <c r="E6" s="623"/>
      <c r="F6" s="623"/>
      <c r="G6" s="623"/>
      <c r="H6" s="623"/>
      <c r="I6" s="623"/>
      <c r="J6" s="623"/>
      <c r="K6" s="623"/>
      <c r="L6" s="623"/>
      <c r="M6" s="623"/>
      <c r="N6" s="623"/>
      <c r="O6" s="623"/>
      <c r="P6" s="623"/>
      <c r="Q6" s="624"/>
      <c r="R6" s="625">
        <v>121181</v>
      </c>
      <c r="S6" s="626"/>
      <c r="T6" s="626"/>
      <c r="U6" s="626"/>
      <c r="V6" s="626"/>
      <c r="W6" s="626"/>
      <c r="X6" s="626"/>
      <c r="Y6" s="627"/>
      <c r="Z6" s="628">
        <v>0.7</v>
      </c>
      <c r="AA6" s="628"/>
      <c r="AB6" s="628"/>
      <c r="AC6" s="628"/>
      <c r="AD6" s="629">
        <v>121181</v>
      </c>
      <c r="AE6" s="629"/>
      <c r="AF6" s="629"/>
      <c r="AG6" s="629"/>
      <c r="AH6" s="629"/>
      <c r="AI6" s="629"/>
      <c r="AJ6" s="629"/>
      <c r="AK6" s="629"/>
      <c r="AL6" s="630">
        <v>1.3</v>
      </c>
      <c r="AM6" s="631"/>
      <c r="AN6" s="631"/>
      <c r="AO6" s="632"/>
      <c r="AP6" s="622" t="s">
        <v>217</v>
      </c>
      <c r="AQ6" s="623"/>
      <c r="AR6" s="623"/>
      <c r="AS6" s="623"/>
      <c r="AT6" s="623"/>
      <c r="AU6" s="623"/>
      <c r="AV6" s="623"/>
      <c r="AW6" s="623"/>
      <c r="AX6" s="623"/>
      <c r="AY6" s="623"/>
      <c r="AZ6" s="623"/>
      <c r="BA6" s="623"/>
      <c r="BB6" s="623"/>
      <c r="BC6" s="623"/>
      <c r="BD6" s="623"/>
      <c r="BE6" s="623"/>
      <c r="BF6" s="624"/>
      <c r="BG6" s="625">
        <v>5390074</v>
      </c>
      <c r="BH6" s="626"/>
      <c r="BI6" s="626"/>
      <c r="BJ6" s="626"/>
      <c r="BK6" s="626"/>
      <c r="BL6" s="626"/>
      <c r="BM6" s="626"/>
      <c r="BN6" s="627"/>
      <c r="BO6" s="628">
        <v>94.5</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151655</v>
      </c>
      <c r="CS6" s="626"/>
      <c r="CT6" s="626"/>
      <c r="CU6" s="626"/>
      <c r="CV6" s="626"/>
      <c r="CW6" s="626"/>
      <c r="CX6" s="626"/>
      <c r="CY6" s="627"/>
      <c r="CZ6" s="628">
        <v>1</v>
      </c>
      <c r="DA6" s="628"/>
      <c r="DB6" s="628"/>
      <c r="DC6" s="628"/>
      <c r="DD6" s="634" t="s">
        <v>212</v>
      </c>
      <c r="DE6" s="626"/>
      <c r="DF6" s="626"/>
      <c r="DG6" s="626"/>
      <c r="DH6" s="626"/>
      <c r="DI6" s="626"/>
      <c r="DJ6" s="626"/>
      <c r="DK6" s="626"/>
      <c r="DL6" s="626"/>
      <c r="DM6" s="626"/>
      <c r="DN6" s="626"/>
      <c r="DO6" s="626"/>
      <c r="DP6" s="627"/>
      <c r="DQ6" s="634">
        <v>151655</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13523</v>
      </c>
      <c r="S7" s="626"/>
      <c r="T7" s="626"/>
      <c r="U7" s="626"/>
      <c r="V7" s="626"/>
      <c r="W7" s="626"/>
      <c r="X7" s="626"/>
      <c r="Y7" s="627"/>
      <c r="Z7" s="628">
        <v>0.1</v>
      </c>
      <c r="AA7" s="628"/>
      <c r="AB7" s="628"/>
      <c r="AC7" s="628"/>
      <c r="AD7" s="629">
        <v>13523</v>
      </c>
      <c r="AE7" s="629"/>
      <c r="AF7" s="629"/>
      <c r="AG7" s="629"/>
      <c r="AH7" s="629"/>
      <c r="AI7" s="629"/>
      <c r="AJ7" s="629"/>
      <c r="AK7" s="629"/>
      <c r="AL7" s="630">
        <v>0.1</v>
      </c>
      <c r="AM7" s="631"/>
      <c r="AN7" s="631"/>
      <c r="AO7" s="632"/>
      <c r="AP7" s="622" t="s">
        <v>220</v>
      </c>
      <c r="AQ7" s="623"/>
      <c r="AR7" s="623"/>
      <c r="AS7" s="623"/>
      <c r="AT7" s="623"/>
      <c r="AU7" s="623"/>
      <c r="AV7" s="623"/>
      <c r="AW7" s="623"/>
      <c r="AX7" s="623"/>
      <c r="AY7" s="623"/>
      <c r="AZ7" s="623"/>
      <c r="BA7" s="623"/>
      <c r="BB7" s="623"/>
      <c r="BC7" s="623"/>
      <c r="BD7" s="623"/>
      <c r="BE7" s="623"/>
      <c r="BF7" s="624"/>
      <c r="BG7" s="625">
        <v>2649485</v>
      </c>
      <c r="BH7" s="626"/>
      <c r="BI7" s="626"/>
      <c r="BJ7" s="626"/>
      <c r="BK7" s="626"/>
      <c r="BL7" s="626"/>
      <c r="BM7" s="626"/>
      <c r="BN7" s="627"/>
      <c r="BO7" s="628">
        <v>46.4</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1835642</v>
      </c>
      <c r="CS7" s="626"/>
      <c r="CT7" s="626"/>
      <c r="CU7" s="626"/>
      <c r="CV7" s="626"/>
      <c r="CW7" s="626"/>
      <c r="CX7" s="626"/>
      <c r="CY7" s="627"/>
      <c r="CZ7" s="628">
        <v>11.5</v>
      </c>
      <c r="DA7" s="628"/>
      <c r="DB7" s="628"/>
      <c r="DC7" s="628"/>
      <c r="DD7" s="634">
        <v>150810</v>
      </c>
      <c r="DE7" s="626"/>
      <c r="DF7" s="626"/>
      <c r="DG7" s="626"/>
      <c r="DH7" s="626"/>
      <c r="DI7" s="626"/>
      <c r="DJ7" s="626"/>
      <c r="DK7" s="626"/>
      <c r="DL7" s="626"/>
      <c r="DM7" s="626"/>
      <c r="DN7" s="626"/>
      <c r="DO7" s="626"/>
      <c r="DP7" s="627"/>
      <c r="DQ7" s="634">
        <v>1534870</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33314</v>
      </c>
      <c r="S8" s="626"/>
      <c r="T8" s="626"/>
      <c r="U8" s="626"/>
      <c r="V8" s="626"/>
      <c r="W8" s="626"/>
      <c r="X8" s="626"/>
      <c r="Y8" s="627"/>
      <c r="Z8" s="628">
        <v>0.2</v>
      </c>
      <c r="AA8" s="628"/>
      <c r="AB8" s="628"/>
      <c r="AC8" s="628"/>
      <c r="AD8" s="629">
        <v>33314</v>
      </c>
      <c r="AE8" s="629"/>
      <c r="AF8" s="629"/>
      <c r="AG8" s="629"/>
      <c r="AH8" s="629"/>
      <c r="AI8" s="629"/>
      <c r="AJ8" s="629"/>
      <c r="AK8" s="629"/>
      <c r="AL8" s="630">
        <v>0.4</v>
      </c>
      <c r="AM8" s="631"/>
      <c r="AN8" s="631"/>
      <c r="AO8" s="632"/>
      <c r="AP8" s="622" t="s">
        <v>223</v>
      </c>
      <c r="AQ8" s="623"/>
      <c r="AR8" s="623"/>
      <c r="AS8" s="623"/>
      <c r="AT8" s="623"/>
      <c r="AU8" s="623"/>
      <c r="AV8" s="623"/>
      <c r="AW8" s="623"/>
      <c r="AX8" s="623"/>
      <c r="AY8" s="623"/>
      <c r="AZ8" s="623"/>
      <c r="BA8" s="623"/>
      <c r="BB8" s="623"/>
      <c r="BC8" s="623"/>
      <c r="BD8" s="623"/>
      <c r="BE8" s="623"/>
      <c r="BF8" s="624"/>
      <c r="BG8" s="625">
        <v>86107</v>
      </c>
      <c r="BH8" s="626"/>
      <c r="BI8" s="626"/>
      <c r="BJ8" s="626"/>
      <c r="BK8" s="626"/>
      <c r="BL8" s="626"/>
      <c r="BM8" s="626"/>
      <c r="BN8" s="627"/>
      <c r="BO8" s="628">
        <v>1.5</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6783306</v>
      </c>
      <c r="CS8" s="626"/>
      <c r="CT8" s="626"/>
      <c r="CU8" s="626"/>
      <c r="CV8" s="626"/>
      <c r="CW8" s="626"/>
      <c r="CX8" s="626"/>
      <c r="CY8" s="627"/>
      <c r="CZ8" s="628">
        <v>42.6</v>
      </c>
      <c r="DA8" s="628"/>
      <c r="DB8" s="628"/>
      <c r="DC8" s="628"/>
      <c r="DD8" s="634">
        <v>50744</v>
      </c>
      <c r="DE8" s="626"/>
      <c r="DF8" s="626"/>
      <c r="DG8" s="626"/>
      <c r="DH8" s="626"/>
      <c r="DI8" s="626"/>
      <c r="DJ8" s="626"/>
      <c r="DK8" s="626"/>
      <c r="DL8" s="626"/>
      <c r="DM8" s="626"/>
      <c r="DN8" s="626"/>
      <c r="DO8" s="626"/>
      <c r="DP8" s="627"/>
      <c r="DQ8" s="634">
        <v>3200265</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16628</v>
      </c>
      <c r="S9" s="626"/>
      <c r="T9" s="626"/>
      <c r="U9" s="626"/>
      <c r="V9" s="626"/>
      <c r="W9" s="626"/>
      <c r="X9" s="626"/>
      <c r="Y9" s="627"/>
      <c r="Z9" s="628">
        <v>0.1</v>
      </c>
      <c r="AA9" s="628"/>
      <c r="AB9" s="628"/>
      <c r="AC9" s="628"/>
      <c r="AD9" s="629">
        <v>16628</v>
      </c>
      <c r="AE9" s="629"/>
      <c r="AF9" s="629"/>
      <c r="AG9" s="629"/>
      <c r="AH9" s="629"/>
      <c r="AI9" s="629"/>
      <c r="AJ9" s="629"/>
      <c r="AK9" s="629"/>
      <c r="AL9" s="630">
        <v>0.2</v>
      </c>
      <c r="AM9" s="631"/>
      <c r="AN9" s="631"/>
      <c r="AO9" s="632"/>
      <c r="AP9" s="622" t="s">
        <v>226</v>
      </c>
      <c r="AQ9" s="623"/>
      <c r="AR9" s="623"/>
      <c r="AS9" s="623"/>
      <c r="AT9" s="623"/>
      <c r="AU9" s="623"/>
      <c r="AV9" s="623"/>
      <c r="AW9" s="623"/>
      <c r="AX9" s="623"/>
      <c r="AY9" s="623"/>
      <c r="AZ9" s="623"/>
      <c r="BA9" s="623"/>
      <c r="BB9" s="623"/>
      <c r="BC9" s="623"/>
      <c r="BD9" s="623"/>
      <c r="BE9" s="623"/>
      <c r="BF9" s="624"/>
      <c r="BG9" s="625">
        <v>2305760</v>
      </c>
      <c r="BH9" s="626"/>
      <c r="BI9" s="626"/>
      <c r="BJ9" s="626"/>
      <c r="BK9" s="626"/>
      <c r="BL9" s="626"/>
      <c r="BM9" s="626"/>
      <c r="BN9" s="627"/>
      <c r="BO9" s="628">
        <v>40.4</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1998185</v>
      </c>
      <c r="CS9" s="626"/>
      <c r="CT9" s="626"/>
      <c r="CU9" s="626"/>
      <c r="CV9" s="626"/>
      <c r="CW9" s="626"/>
      <c r="CX9" s="626"/>
      <c r="CY9" s="627"/>
      <c r="CZ9" s="628">
        <v>12.5</v>
      </c>
      <c r="DA9" s="628"/>
      <c r="DB9" s="628"/>
      <c r="DC9" s="628"/>
      <c r="DD9" s="634">
        <v>56208</v>
      </c>
      <c r="DE9" s="626"/>
      <c r="DF9" s="626"/>
      <c r="DG9" s="626"/>
      <c r="DH9" s="626"/>
      <c r="DI9" s="626"/>
      <c r="DJ9" s="626"/>
      <c r="DK9" s="626"/>
      <c r="DL9" s="626"/>
      <c r="DM9" s="626"/>
      <c r="DN9" s="626"/>
      <c r="DO9" s="626"/>
      <c r="DP9" s="627"/>
      <c r="DQ9" s="634">
        <v>1834913</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761730</v>
      </c>
      <c r="S10" s="626"/>
      <c r="T10" s="626"/>
      <c r="U10" s="626"/>
      <c r="V10" s="626"/>
      <c r="W10" s="626"/>
      <c r="X10" s="626"/>
      <c r="Y10" s="627"/>
      <c r="Z10" s="628">
        <v>4.5999999999999996</v>
      </c>
      <c r="AA10" s="628"/>
      <c r="AB10" s="628"/>
      <c r="AC10" s="628"/>
      <c r="AD10" s="629">
        <v>761730</v>
      </c>
      <c r="AE10" s="629"/>
      <c r="AF10" s="629"/>
      <c r="AG10" s="629"/>
      <c r="AH10" s="629"/>
      <c r="AI10" s="629"/>
      <c r="AJ10" s="629"/>
      <c r="AK10" s="629"/>
      <c r="AL10" s="630">
        <v>8.3000000000000007</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105497</v>
      </c>
      <c r="BH10" s="626"/>
      <c r="BI10" s="626"/>
      <c r="BJ10" s="626"/>
      <c r="BK10" s="626"/>
      <c r="BL10" s="626"/>
      <c r="BM10" s="626"/>
      <c r="BN10" s="627"/>
      <c r="BO10" s="628">
        <v>1.8</v>
      </c>
      <c r="BP10" s="628"/>
      <c r="BQ10" s="628"/>
      <c r="BR10" s="628"/>
      <c r="BS10" s="634" t="s">
        <v>113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t="s">
        <v>113</v>
      </c>
      <c r="CS10" s="626"/>
      <c r="CT10" s="626"/>
      <c r="CU10" s="626"/>
      <c r="CV10" s="626"/>
      <c r="CW10" s="626"/>
      <c r="CX10" s="626"/>
      <c r="CY10" s="627"/>
      <c r="CZ10" s="628" t="s">
        <v>113</v>
      </c>
      <c r="DA10" s="628"/>
      <c r="DB10" s="628"/>
      <c r="DC10" s="628"/>
      <c r="DD10" s="634" t="s">
        <v>113</v>
      </c>
      <c r="DE10" s="626"/>
      <c r="DF10" s="626"/>
      <c r="DG10" s="626"/>
      <c r="DH10" s="626"/>
      <c r="DI10" s="626"/>
      <c r="DJ10" s="626"/>
      <c r="DK10" s="626"/>
      <c r="DL10" s="626"/>
      <c r="DM10" s="626"/>
      <c r="DN10" s="626"/>
      <c r="DO10" s="626"/>
      <c r="DP10" s="627"/>
      <c r="DQ10" s="634" t="s">
        <v>113</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v>5531</v>
      </c>
      <c r="S11" s="626"/>
      <c r="T11" s="626"/>
      <c r="U11" s="626"/>
      <c r="V11" s="626"/>
      <c r="W11" s="626"/>
      <c r="X11" s="626"/>
      <c r="Y11" s="627"/>
      <c r="Z11" s="628">
        <v>0</v>
      </c>
      <c r="AA11" s="628"/>
      <c r="AB11" s="628"/>
      <c r="AC11" s="628"/>
      <c r="AD11" s="629">
        <v>5531</v>
      </c>
      <c r="AE11" s="629"/>
      <c r="AF11" s="629"/>
      <c r="AG11" s="629"/>
      <c r="AH11" s="629"/>
      <c r="AI11" s="629"/>
      <c r="AJ11" s="629"/>
      <c r="AK11" s="629"/>
      <c r="AL11" s="630">
        <v>0.1</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152121</v>
      </c>
      <c r="BH11" s="626"/>
      <c r="BI11" s="626"/>
      <c r="BJ11" s="626"/>
      <c r="BK11" s="626"/>
      <c r="BL11" s="626"/>
      <c r="BM11" s="626"/>
      <c r="BN11" s="627"/>
      <c r="BO11" s="628">
        <v>2.7</v>
      </c>
      <c r="BP11" s="628"/>
      <c r="BQ11" s="628"/>
      <c r="BR11" s="628"/>
      <c r="BS11" s="634" t="s">
        <v>113</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157142</v>
      </c>
      <c r="CS11" s="626"/>
      <c r="CT11" s="626"/>
      <c r="CU11" s="626"/>
      <c r="CV11" s="626"/>
      <c r="CW11" s="626"/>
      <c r="CX11" s="626"/>
      <c r="CY11" s="627"/>
      <c r="CZ11" s="628">
        <v>1</v>
      </c>
      <c r="DA11" s="628"/>
      <c r="DB11" s="628"/>
      <c r="DC11" s="628"/>
      <c r="DD11" s="634">
        <v>88385</v>
      </c>
      <c r="DE11" s="626"/>
      <c r="DF11" s="626"/>
      <c r="DG11" s="626"/>
      <c r="DH11" s="626"/>
      <c r="DI11" s="626"/>
      <c r="DJ11" s="626"/>
      <c r="DK11" s="626"/>
      <c r="DL11" s="626"/>
      <c r="DM11" s="626"/>
      <c r="DN11" s="626"/>
      <c r="DO11" s="626"/>
      <c r="DP11" s="627"/>
      <c r="DQ11" s="634">
        <v>99111</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2169365</v>
      </c>
      <c r="BH12" s="626"/>
      <c r="BI12" s="626"/>
      <c r="BJ12" s="626"/>
      <c r="BK12" s="626"/>
      <c r="BL12" s="626"/>
      <c r="BM12" s="626"/>
      <c r="BN12" s="627"/>
      <c r="BO12" s="628">
        <v>38</v>
      </c>
      <c r="BP12" s="628"/>
      <c r="BQ12" s="628"/>
      <c r="BR12" s="628"/>
      <c r="BS12" s="634" t="s">
        <v>113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144238</v>
      </c>
      <c r="CS12" s="626"/>
      <c r="CT12" s="626"/>
      <c r="CU12" s="626"/>
      <c r="CV12" s="626"/>
      <c r="CW12" s="626"/>
      <c r="CX12" s="626"/>
      <c r="CY12" s="627"/>
      <c r="CZ12" s="628">
        <v>0.9</v>
      </c>
      <c r="DA12" s="628"/>
      <c r="DB12" s="628"/>
      <c r="DC12" s="628"/>
      <c r="DD12" s="634">
        <v>35373</v>
      </c>
      <c r="DE12" s="626"/>
      <c r="DF12" s="626"/>
      <c r="DG12" s="626"/>
      <c r="DH12" s="626"/>
      <c r="DI12" s="626"/>
      <c r="DJ12" s="626"/>
      <c r="DK12" s="626"/>
      <c r="DL12" s="626"/>
      <c r="DM12" s="626"/>
      <c r="DN12" s="626"/>
      <c r="DO12" s="626"/>
      <c r="DP12" s="627"/>
      <c r="DQ12" s="634">
        <v>139197</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24013</v>
      </c>
      <c r="S13" s="626"/>
      <c r="T13" s="626"/>
      <c r="U13" s="626"/>
      <c r="V13" s="626"/>
      <c r="W13" s="626"/>
      <c r="X13" s="626"/>
      <c r="Y13" s="627"/>
      <c r="Z13" s="628">
        <v>0.1</v>
      </c>
      <c r="AA13" s="628"/>
      <c r="AB13" s="628"/>
      <c r="AC13" s="628"/>
      <c r="AD13" s="629">
        <v>24013</v>
      </c>
      <c r="AE13" s="629"/>
      <c r="AF13" s="629"/>
      <c r="AG13" s="629"/>
      <c r="AH13" s="629"/>
      <c r="AI13" s="629"/>
      <c r="AJ13" s="629"/>
      <c r="AK13" s="629"/>
      <c r="AL13" s="630">
        <v>0.3</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2162897</v>
      </c>
      <c r="BH13" s="626"/>
      <c r="BI13" s="626"/>
      <c r="BJ13" s="626"/>
      <c r="BK13" s="626"/>
      <c r="BL13" s="626"/>
      <c r="BM13" s="626"/>
      <c r="BN13" s="627"/>
      <c r="BO13" s="628">
        <v>37.9</v>
      </c>
      <c r="BP13" s="628"/>
      <c r="BQ13" s="628"/>
      <c r="BR13" s="628"/>
      <c r="BS13" s="634" t="s">
        <v>113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1624576</v>
      </c>
      <c r="CS13" s="626"/>
      <c r="CT13" s="626"/>
      <c r="CU13" s="626"/>
      <c r="CV13" s="626"/>
      <c r="CW13" s="626"/>
      <c r="CX13" s="626"/>
      <c r="CY13" s="627"/>
      <c r="CZ13" s="628">
        <v>10.199999999999999</v>
      </c>
      <c r="DA13" s="628"/>
      <c r="DB13" s="628"/>
      <c r="DC13" s="628"/>
      <c r="DD13" s="634">
        <v>810639</v>
      </c>
      <c r="DE13" s="626"/>
      <c r="DF13" s="626"/>
      <c r="DG13" s="626"/>
      <c r="DH13" s="626"/>
      <c r="DI13" s="626"/>
      <c r="DJ13" s="626"/>
      <c r="DK13" s="626"/>
      <c r="DL13" s="626"/>
      <c r="DM13" s="626"/>
      <c r="DN13" s="626"/>
      <c r="DO13" s="626"/>
      <c r="DP13" s="627"/>
      <c r="DQ13" s="634">
        <v>1068404</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163590</v>
      </c>
      <c r="BH14" s="626"/>
      <c r="BI14" s="626"/>
      <c r="BJ14" s="626"/>
      <c r="BK14" s="626"/>
      <c r="BL14" s="626"/>
      <c r="BM14" s="626"/>
      <c r="BN14" s="627"/>
      <c r="BO14" s="628">
        <v>2.9</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661785</v>
      </c>
      <c r="CS14" s="626"/>
      <c r="CT14" s="626"/>
      <c r="CU14" s="626"/>
      <c r="CV14" s="626"/>
      <c r="CW14" s="626"/>
      <c r="CX14" s="626"/>
      <c r="CY14" s="627"/>
      <c r="CZ14" s="628">
        <v>4.2</v>
      </c>
      <c r="DA14" s="628"/>
      <c r="DB14" s="628"/>
      <c r="DC14" s="628"/>
      <c r="DD14" s="634">
        <v>14666</v>
      </c>
      <c r="DE14" s="626"/>
      <c r="DF14" s="626"/>
      <c r="DG14" s="626"/>
      <c r="DH14" s="626"/>
      <c r="DI14" s="626"/>
      <c r="DJ14" s="626"/>
      <c r="DK14" s="626"/>
      <c r="DL14" s="626"/>
      <c r="DM14" s="626"/>
      <c r="DN14" s="626"/>
      <c r="DO14" s="626"/>
      <c r="DP14" s="627"/>
      <c r="DQ14" s="634">
        <v>649626</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46839</v>
      </c>
      <c r="S15" s="626"/>
      <c r="T15" s="626"/>
      <c r="U15" s="626"/>
      <c r="V15" s="626"/>
      <c r="W15" s="626"/>
      <c r="X15" s="626"/>
      <c r="Y15" s="627"/>
      <c r="Z15" s="628">
        <v>0.3</v>
      </c>
      <c r="AA15" s="628"/>
      <c r="AB15" s="628"/>
      <c r="AC15" s="628"/>
      <c r="AD15" s="629">
        <v>46839</v>
      </c>
      <c r="AE15" s="629"/>
      <c r="AF15" s="629"/>
      <c r="AG15" s="629"/>
      <c r="AH15" s="629"/>
      <c r="AI15" s="629"/>
      <c r="AJ15" s="629"/>
      <c r="AK15" s="629"/>
      <c r="AL15" s="630">
        <v>0.5</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407634</v>
      </c>
      <c r="BH15" s="626"/>
      <c r="BI15" s="626"/>
      <c r="BJ15" s="626"/>
      <c r="BK15" s="626"/>
      <c r="BL15" s="626"/>
      <c r="BM15" s="626"/>
      <c r="BN15" s="627"/>
      <c r="BO15" s="628">
        <v>7.1</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1333593</v>
      </c>
      <c r="CS15" s="626"/>
      <c r="CT15" s="626"/>
      <c r="CU15" s="626"/>
      <c r="CV15" s="626"/>
      <c r="CW15" s="626"/>
      <c r="CX15" s="626"/>
      <c r="CY15" s="627"/>
      <c r="CZ15" s="628">
        <v>8.4</v>
      </c>
      <c r="DA15" s="628"/>
      <c r="DB15" s="628"/>
      <c r="DC15" s="628"/>
      <c r="DD15" s="634">
        <v>122268</v>
      </c>
      <c r="DE15" s="626"/>
      <c r="DF15" s="626"/>
      <c r="DG15" s="626"/>
      <c r="DH15" s="626"/>
      <c r="DI15" s="626"/>
      <c r="DJ15" s="626"/>
      <c r="DK15" s="626"/>
      <c r="DL15" s="626"/>
      <c r="DM15" s="626"/>
      <c r="DN15" s="626"/>
      <c r="DO15" s="626"/>
      <c r="DP15" s="627"/>
      <c r="DQ15" s="634">
        <v>1019542</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3358926</v>
      </c>
      <c r="S16" s="626"/>
      <c r="T16" s="626"/>
      <c r="U16" s="626"/>
      <c r="V16" s="626"/>
      <c r="W16" s="626"/>
      <c r="X16" s="626"/>
      <c r="Y16" s="627"/>
      <c r="Z16" s="628">
        <v>20.100000000000001</v>
      </c>
      <c r="AA16" s="628"/>
      <c r="AB16" s="628"/>
      <c r="AC16" s="628"/>
      <c r="AD16" s="629">
        <v>2763155</v>
      </c>
      <c r="AE16" s="629"/>
      <c r="AF16" s="629"/>
      <c r="AG16" s="629"/>
      <c r="AH16" s="629"/>
      <c r="AI16" s="629"/>
      <c r="AJ16" s="629"/>
      <c r="AK16" s="629"/>
      <c r="AL16" s="630">
        <v>30.1</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113</v>
      </c>
      <c r="CS16" s="626"/>
      <c r="CT16" s="626"/>
      <c r="CU16" s="626"/>
      <c r="CV16" s="626"/>
      <c r="CW16" s="626"/>
      <c r="CX16" s="626"/>
      <c r="CY16" s="627"/>
      <c r="CZ16" s="628" t="s">
        <v>113</v>
      </c>
      <c r="DA16" s="628"/>
      <c r="DB16" s="628"/>
      <c r="DC16" s="628"/>
      <c r="DD16" s="634" t="s">
        <v>113</v>
      </c>
      <c r="DE16" s="626"/>
      <c r="DF16" s="626"/>
      <c r="DG16" s="626"/>
      <c r="DH16" s="626"/>
      <c r="DI16" s="626"/>
      <c r="DJ16" s="626"/>
      <c r="DK16" s="626"/>
      <c r="DL16" s="626"/>
      <c r="DM16" s="626"/>
      <c r="DN16" s="626"/>
      <c r="DO16" s="626"/>
      <c r="DP16" s="627"/>
      <c r="DQ16" s="634" t="s">
        <v>113</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2763155</v>
      </c>
      <c r="S17" s="626"/>
      <c r="T17" s="626"/>
      <c r="U17" s="626"/>
      <c r="V17" s="626"/>
      <c r="W17" s="626"/>
      <c r="X17" s="626"/>
      <c r="Y17" s="627"/>
      <c r="Z17" s="628">
        <v>16.600000000000001</v>
      </c>
      <c r="AA17" s="628"/>
      <c r="AB17" s="628"/>
      <c r="AC17" s="628"/>
      <c r="AD17" s="629">
        <v>2763155</v>
      </c>
      <c r="AE17" s="629"/>
      <c r="AF17" s="629"/>
      <c r="AG17" s="629"/>
      <c r="AH17" s="629"/>
      <c r="AI17" s="629"/>
      <c r="AJ17" s="629"/>
      <c r="AK17" s="629"/>
      <c r="AL17" s="630">
        <v>30.1</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1231992</v>
      </c>
      <c r="CS17" s="626"/>
      <c r="CT17" s="626"/>
      <c r="CU17" s="626"/>
      <c r="CV17" s="626"/>
      <c r="CW17" s="626"/>
      <c r="CX17" s="626"/>
      <c r="CY17" s="627"/>
      <c r="CZ17" s="628">
        <v>7.7</v>
      </c>
      <c r="DA17" s="628"/>
      <c r="DB17" s="628"/>
      <c r="DC17" s="628"/>
      <c r="DD17" s="634" t="s">
        <v>113</v>
      </c>
      <c r="DE17" s="626"/>
      <c r="DF17" s="626"/>
      <c r="DG17" s="626"/>
      <c r="DH17" s="626"/>
      <c r="DI17" s="626"/>
      <c r="DJ17" s="626"/>
      <c r="DK17" s="626"/>
      <c r="DL17" s="626"/>
      <c r="DM17" s="626"/>
      <c r="DN17" s="626"/>
      <c r="DO17" s="626"/>
      <c r="DP17" s="627"/>
      <c r="DQ17" s="634">
        <v>1231992</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595771</v>
      </c>
      <c r="S18" s="626"/>
      <c r="T18" s="626"/>
      <c r="U18" s="626"/>
      <c r="V18" s="626"/>
      <c r="W18" s="626"/>
      <c r="X18" s="626"/>
      <c r="Y18" s="627"/>
      <c r="Z18" s="628">
        <v>3.6</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316663</v>
      </c>
      <c r="BH19" s="626"/>
      <c r="BI19" s="626"/>
      <c r="BJ19" s="626"/>
      <c r="BK19" s="626"/>
      <c r="BL19" s="626"/>
      <c r="BM19" s="626"/>
      <c r="BN19" s="627"/>
      <c r="BO19" s="628">
        <v>5.5</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10088422</v>
      </c>
      <c r="S20" s="626"/>
      <c r="T20" s="626"/>
      <c r="U20" s="626"/>
      <c r="V20" s="626"/>
      <c r="W20" s="626"/>
      <c r="X20" s="626"/>
      <c r="Y20" s="627"/>
      <c r="Z20" s="628">
        <v>60.5</v>
      </c>
      <c r="AA20" s="628"/>
      <c r="AB20" s="628"/>
      <c r="AC20" s="628"/>
      <c r="AD20" s="629">
        <v>9175988</v>
      </c>
      <c r="AE20" s="629"/>
      <c r="AF20" s="629"/>
      <c r="AG20" s="629"/>
      <c r="AH20" s="629"/>
      <c r="AI20" s="629"/>
      <c r="AJ20" s="629"/>
      <c r="AK20" s="629"/>
      <c r="AL20" s="630">
        <v>99.8</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316663</v>
      </c>
      <c r="BH20" s="626"/>
      <c r="BI20" s="626"/>
      <c r="BJ20" s="626"/>
      <c r="BK20" s="626"/>
      <c r="BL20" s="626"/>
      <c r="BM20" s="626"/>
      <c r="BN20" s="627"/>
      <c r="BO20" s="628">
        <v>5.5</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15922114</v>
      </c>
      <c r="CS20" s="626"/>
      <c r="CT20" s="626"/>
      <c r="CU20" s="626"/>
      <c r="CV20" s="626"/>
      <c r="CW20" s="626"/>
      <c r="CX20" s="626"/>
      <c r="CY20" s="627"/>
      <c r="CZ20" s="628">
        <v>100</v>
      </c>
      <c r="DA20" s="628"/>
      <c r="DB20" s="628"/>
      <c r="DC20" s="628"/>
      <c r="DD20" s="634">
        <v>1329093</v>
      </c>
      <c r="DE20" s="626"/>
      <c r="DF20" s="626"/>
      <c r="DG20" s="626"/>
      <c r="DH20" s="626"/>
      <c r="DI20" s="626"/>
      <c r="DJ20" s="626"/>
      <c r="DK20" s="626"/>
      <c r="DL20" s="626"/>
      <c r="DM20" s="626"/>
      <c r="DN20" s="626"/>
      <c r="DO20" s="626"/>
      <c r="DP20" s="627"/>
      <c r="DQ20" s="634">
        <v>10929575</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6493</v>
      </c>
      <c r="S21" s="626"/>
      <c r="T21" s="626"/>
      <c r="U21" s="626"/>
      <c r="V21" s="626"/>
      <c r="W21" s="626"/>
      <c r="X21" s="626"/>
      <c r="Y21" s="627"/>
      <c r="Z21" s="628">
        <v>0</v>
      </c>
      <c r="AA21" s="628"/>
      <c r="AB21" s="628"/>
      <c r="AC21" s="628"/>
      <c r="AD21" s="629">
        <v>6493</v>
      </c>
      <c r="AE21" s="629"/>
      <c r="AF21" s="629"/>
      <c r="AG21" s="629"/>
      <c r="AH21" s="629"/>
      <c r="AI21" s="629"/>
      <c r="AJ21" s="629"/>
      <c r="AK21" s="629"/>
      <c r="AL21" s="630">
        <v>0.1</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432064</v>
      </c>
      <c r="S22" s="626"/>
      <c r="T22" s="626"/>
      <c r="U22" s="626"/>
      <c r="V22" s="626"/>
      <c r="W22" s="626"/>
      <c r="X22" s="626"/>
      <c r="Y22" s="627"/>
      <c r="Z22" s="628">
        <v>2.6</v>
      </c>
      <c r="AA22" s="628"/>
      <c r="AB22" s="628"/>
      <c r="AC22" s="628"/>
      <c r="AD22" s="629" t="s">
        <v>113</v>
      </c>
      <c r="AE22" s="629"/>
      <c r="AF22" s="629"/>
      <c r="AG22" s="629"/>
      <c r="AH22" s="629"/>
      <c r="AI22" s="629"/>
      <c r="AJ22" s="629"/>
      <c r="AK22" s="629"/>
      <c r="AL22" s="630" t="s">
        <v>113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270460</v>
      </c>
      <c r="S23" s="626"/>
      <c r="T23" s="626"/>
      <c r="U23" s="626"/>
      <c r="V23" s="626"/>
      <c r="W23" s="626"/>
      <c r="X23" s="626"/>
      <c r="Y23" s="627"/>
      <c r="Z23" s="628">
        <v>1.6</v>
      </c>
      <c r="AA23" s="628"/>
      <c r="AB23" s="628"/>
      <c r="AC23" s="628"/>
      <c r="AD23" s="629">
        <v>9214</v>
      </c>
      <c r="AE23" s="629"/>
      <c r="AF23" s="629"/>
      <c r="AG23" s="629"/>
      <c r="AH23" s="629"/>
      <c r="AI23" s="629"/>
      <c r="AJ23" s="629"/>
      <c r="AK23" s="629"/>
      <c r="AL23" s="630">
        <v>0.1</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v>316663</v>
      </c>
      <c r="BH23" s="626"/>
      <c r="BI23" s="626"/>
      <c r="BJ23" s="626"/>
      <c r="BK23" s="626"/>
      <c r="BL23" s="626"/>
      <c r="BM23" s="626"/>
      <c r="BN23" s="627"/>
      <c r="BO23" s="628">
        <v>5.5</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50" t="s">
        <v>271</v>
      </c>
      <c r="DM23" s="651"/>
      <c r="DN23" s="651"/>
      <c r="DO23" s="651"/>
      <c r="DP23" s="651"/>
      <c r="DQ23" s="651"/>
      <c r="DR23" s="651"/>
      <c r="DS23" s="651"/>
      <c r="DT23" s="651"/>
      <c r="DU23" s="651"/>
      <c r="DV23" s="652"/>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131911</v>
      </c>
      <c r="S24" s="626"/>
      <c r="T24" s="626"/>
      <c r="U24" s="626"/>
      <c r="V24" s="626"/>
      <c r="W24" s="626"/>
      <c r="X24" s="626"/>
      <c r="Y24" s="627"/>
      <c r="Z24" s="628">
        <v>0.8</v>
      </c>
      <c r="AA24" s="628"/>
      <c r="AB24" s="628"/>
      <c r="AC24" s="628"/>
      <c r="AD24" s="629" t="s">
        <v>113</v>
      </c>
      <c r="AE24" s="629"/>
      <c r="AF24" s="629"/>
      <c r="AG24" s="629"/>
      <c r="AH24" s="629"/>
      <c r="AI24" s="629"/>
      <c r="AJ24" s="629"/>
      <c r="AK24" s="629"/>
      <c r="AL24" s="630" t="s">
        <v>113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7748110</v>
      </c>
      <c r="CS24" s="615"/>
      <c r="CT24" s="615"/>
      <c r="CU24" s="615"/>
      <c r="CV24" s="615"/>
      <c r="CW24" s="615"/>
      <c r="CX24" s="615"/>
      <c r="CY24" s="616"/>
      <c r="CZ24" s="654">
        <v>48.7</v>
      </c>
      <c r="DA24" s="655"/>
      <c r="DB24" s="655"/>
      <c r="DC24" s="656"/>
      <c r="DD24" s="653">
        <v>4486203</v>
      </c>
      <c r="DE24" s="615"/>
      <c r="DF24" s="615"/>
      <c r="DG24" s="615"/>
      <c r="DH24" s="615"/>
      <c r="DI24" s="615"/>
      <c r="DJ24" s="615"/>
      <c r="DK24" s="616"/>
      <c r="DL24" s="653">
        <v>4343794</v>
      </c>
      <c r="DM24" s="615"/>
      <c r="DN24" s="615"/>
      <c r="DO24" s="615"/>
      <c r="DP24" s="615"/>
      <c r="DQ24" s="615"/>
      <c r="DR24" s="615"/>
      <c r="DS24" s="615"/>
      <c r="DT24" s="615"/>
      <c r="DU24" s="615"/>
      <c r="DV24" s="616"/>
      <c r="DW24" s="619">
        <v>44.3</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2568208</v>
      </c>
      <c r="S25" s="626"/>
      <c r="T25" s="626"/>
      <c r="U25" s="626"/>
      <c r="V25" s="626"/>
      <c r="W25" s="626"/>
      <c r="X25" s="626"/>
      <c r="Y25" s="627"/>
      <c r="Z25" s="628">
        <v>15.4</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2167234</v>
      </c>
      <c r="CS25" s="645"/>
      <c r="CT25" s="645"/>
      <c r="CU25" s="645"/>
      <c r="CV25" s="645"/>
      <c r="CW25" s="645"/>
      <c r="CX25" s="645"/>
      <c r="CY25" s="646"/>
      <c r="CZ25" s="659">
        <v>13.6</v>
      </c>
      <c r="DA25" s="660"/>
      <c r="DB25" s="660"/>
      <c r="DC25" s="661"/>
      <c r="DD25" s="634">
        <v>1931071</v>
      </c>
      <c r="DE25" s="645"/>
      <c r="DF25" s="645"/>
      <c r="DG25" s="645"/>
      <c r="DH25" s="645"/>
      <c r="DI25" s="645"/>
      <c r="DJ25" s="645"/>
      <c r="DK25" s="646"/>
      <c r="DL25" s="634">
        <v>1850499</v>
      </c>
      <c r="DM25" s="645"/>
      <c r="DN25" s="645"/>
      <c r="DO25" s="645"/>
      <c r="DP25" s="645"/>
      <c r="DQ25" s="645"/>
      <c r="DR25" s="645"/>
      <c r="DS25" s="645"/>
      <c r="DT25" s="645"/>
      <c r="DU25" s="645"/>
      <c r="DV25" s="646"/>
      <c r="DW25" s="630">
        <v>18.899999999999999</v>
      </c>
      <c r="DX25" s="657"/>
      <c r="DY25" s="657"/>
      <c r="DZ25" s="657"/>
      <c r="EA25" s="657"/>
      <c r="EB25" s="657"/>
      <c r="EC25" s="658"/>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1409743</v>
      </c>
      <c r="CS26" s="626"/>
      <c r="CT26" s="626"/>
      <c r="CU26" s="626"/>
      <c r="CV26" s="626"/>
      <c r="CW26" s="626"/>
      <c r="CX26" s="626"/>
      <c r="CY26" s="627"/>
      <c r="CZ26" s="659">
        <v>8.9</v>
      </c>
      <c r="DA26" s="660"/>
      <c r="DB26" s="660"/>
      <c r="DC26" s="661"/>
      <c r="DD26" s="634">
        <v>1185312</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7"/>
      <c r="DY26" s="657"/>
      <c r="DZ26" s="657"/>
      <c r="EA26" s="657"/>
      <c r="EB26" s="657"/>
      <c r="EC26" s="658"/>
    </row>
    <row r="27" spans="2:133" ht="11.25" customHeight="1" x14ac:dyDescent="0.15">
      <c r="B27" s="622" t="s">
        <v>282</v>
      </c>
      <c r="C27" s="623"/>
      <c r="D27" s="623"/>
      <c r="E27" s="623"/>
      <c r="F27" s="623"/>
      <c r="G27" s="623"/>
      <c r="H27" s="623"/>
      <c r="I27" s="623"/>
      <c r="J27" s="623"/>
      <c r="K27" s="623"/>
      <c r="L27" s="623"/>
      <c r="M27" s="623"/>
      <c r="N27" s="623"/>
      <c r="O27" s="623"/>
      <c r="P27" s="623"/>
      <c r="Q27" s="624"/>
      <c r="R27" s="625">
        <v>1142923</v>
      </c>
      <c r="S27" s="626"/>
      <c r="T27" s="626"/>
      <c r="U27" s="626"/>
      <c r="V27" s="626"/>
      <c r="W27" s="626"/>
      <c r="X27" s="626"/>
      <c r="Y27" s="627"/>
      <c r="Z27" s="628">
        <v>6.9</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5706737</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4348884</v>
      </c>
      <c r="CS27" s="645"/>
      <c r="CT27" s="645"/>
      <c r="CU27" s="645"/>
      <c r="CV27" s="645"/>
      <c r="CW27" s="645"/>
      <c r="CX27" s="645"/>
      <c r="CY27" s="646"/>
      <c r="CZ27" s="659">
        <v>27.3</v>
      </c>
      <c r="DA27" s="660"/>
      <c r="DB27" s="660"/>
      <c r="DC27" s="661"/>
      <c r="DD27" s="634">
        <v>1323140</v>
      </c>
      <c r="DE27" s="645"/>
      <c r="DF27" s="645"/>
      <c r="DG27" s="645"/>
      <c r="DH27" s="645"/>
      <c r="DI27" s="645"/>
      <c r="DJ27" s="645"/>
      <c r="DK27" s="646"/>
      <c r="DL27" s="634">
        <v>1321046</v>
      </c>
      <c r="DM27" s="645"/>
      <c r="DN27" s="645"/>
      <c r="DO27" s="645"/>
      <c r="DP27" s="645"/>
      <c r="DQ27" s="645"/>
      <c r="DR27" s="645"/>
      <c r="DS27" s="645"/>
      <c r="DT27" s="645"/>
      <c r="DU27" s="645"/>
      <c r="DV27" s="646"/>
      <c r="DW27" s="630">
        <v>13.5</v>
      </c>
      <c r="DX27" s="657"/>
      <c r="DY27" s="657"/>
      <c r="DZ27" s="657"/>
      <c r="EA27" s="657"/>
      <c r="EB27" s="657"/>
      <c r="EC27" s="658"/>
    </row>
    <row r="28" spans="2:133" ht="11.25" customHeight="1" x14ac:dyDescent="0.15">
      <c r="B28" s="622" t="s">
        <v>285</v>
      </c>
      <c r="C28" s="623"/>
      <c r="D28" s="623"/>
      <c r="E28" s="623"/>
      <c r="F28" s="623"/>
      <c r="G28" s="623"/>
      <c r="H28" s="623"/>
      <c r="I28" s="623"/>
      <c r="J28" s="623"/>
      <c r="K28" s="623"/>
      <c r="L28" s="623"/>
      <c r="M28" s="623"/>
      <c r="N28" s="623"/>
      <c r="O28" s="623"/>
      <c r="P28" s="623"/>
      <c r="Q28" s="624"/>
      <c r="R28" s="625">
        <v>10495</v>
      </c>
      <c r="S28" s="626"/>
      <c r="T28" s="626"/>
      <c r="U28" s="626"/>
      <c r="V28" s="626"/>
      <c r="W28" s="626"/>
      <c r="X28" s="626"/>
      <c r="Y28" s="627"/>
      <c r="Z28" s="628">
        <v>0.1</v>
      </c>
      <c r="AA28" s="628"/>
      <c r="AB28" s="628"/>
      <c r="AC28" s="628"/>
      <c r="AD28" s="629" t="s">
        <v>113</v>
      </c>
      <c r="AE28" s="629"/>
      <c r="AF28" s="629"/>
      <c r="AG28" s="629"/>
      <c r="AH28" s="629"/>
      <c r="AI28" s="629"/>
      <c r="AJ28" s="629"/>
      <c r="AK28" s="629"/>
      <c r="AL28" s="630" t="s">
        <v>113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1231992</v>
      </c>
      <c r="CS28" s="626"/>
      <c r="CT28" s="626"/>
      <c r="CU28" s="626"/>
      <c r="CV28" s="626"/>
      <c r="CW28" s="626"/>
      <c r="CX28" s="626"/>
      <c r="CY28" s="627"/>
      <c r="CZ28" s="659">
        <v>7.7</v>
      </c>
      <c r="DA28" s="660"/>
      <c r="DB28" s="660"/>
      <c r="DC28" s="661"/>
      <c r="DD28" s="634">
        <v>1231992</v>
      </c>
      <c r="DE28" s="626"/>
      <c r="DF28" s="626"/>
      <c r="DG28" s="626"/>
      <c r="DH28" s="626"/>
      <c r="DI28" s="626"/>
      <c r="DJ28" s="626"/>
      <c r="DK28" s="627"/>
      <c r="DL28" s="634">
        <v>1172249</v>
      </c>
      <c r="DM28" s="626"/>
      <c r="DN28" s="626"/>
      <c r="DO28" s="626"/>
      <c r="DP28" s="626"/>
      <c r="DQ28" s="626"/>
      <c r="DR28" s="626"/>
      <c r="DS28" s="626"/>
      <c r="DT28" s="626"/>
      <c r="DU28" s="626"/>
      <c r="DV28" s="627"/>
      <c r="DW28" s="630">
        <v>11.9</v>
      </c>
      <c r="DX28" s="657"/>
      <c r="DY28" s="657"/>
      <c r="DZ28" s="657"/>
      <c r="EA28" s="657"/>
      <c r="EB28" s="657"/>
      <c r="EC28" s="658"/>
    </row>
    <row r="29" spans="2:133" ht="11.25" customHeight="1" x14ac:dyDescent="0.15">
      <c r="B29" s="622" t="s">
        <v>287</v>
      </c>
      <c r="C29" s="623"/>
      <c r="D29" s="623"/>
      <c r="E29" s="623"/>
      <c r="F29" s="623"/>
      <c r="G29" s="623"/>
      <c r="H29" s="623"/>
      <c r="I29" s="623"/>
      <c r="J29" s="623"/>
      <c r="K29" s="623"/>
      <c r="L29" s="623"/>
      <c r="M29" s="623"/>
      <c r="N29" s="623"/>
      <c r="O29" s="623"/>
      <c r="P29" s="623"/>
      <c r="Q29" s="624"/>
      <c r="R29" s="625">
        <v>120</v>
      </c>
      <c r="S29" s="626"/>
      <c r="T29" s="626"/>
      <c r="U29" s="626"/>
      <c r="V29" s="626"/>
      <c r="W29" s="626"/>
      <c r="X29" s="626"/>
      <c r="Y29" s="627"/>
      <c r="Z29" s="628">
        <v>0</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1231992</v>
      </c>
      <c r="CS29" s="645"/>
      <c r="CT29" s="645"/>
      <c r="CU29" s="645"/>
      <c r="CV29" s="645"/>
      <c r="CW29" s="645"/>
      <c r="CX29" s="645"/>
      <c r="CY29" s="646"/>
      <c r="CZ29" s="659">
        <v>7.7</v>
      </c>
      <c r="DA29" s="660"/>
      <c r="DB29" s="660"/>
      <c r="DC29" s="661"/>
      <c r="DD29" s="634">
        <v>1231992</v>
      </c>
      <c r="DE29" s="645"/>
      <c r="DF29" s="645"/>
      <c r="DG29" s="645"/>
      <c r="DH29" s="645"/>
      <c r="DI29" s="645"/>
      <c r="DJ29" s="645"/>
      <c r="DK29" s="646"/>
      <c r="DL29" s="634">
        <v>1172249</v>
      </c>
      <c r="DM29" s="645"/>
      <c r="DN29" s="645"/>
      <c r="DO29" s="645"/>
      <c r="DP29" s="645"/>
      <c r="DQ29" s="645"/>
      <c r="DR29" s="645"/>
      <c r="DS29" s="645"/>
      <c r="DT29" s="645"/>
      <c r="DU29" s="645"/>
      <c r="DV29" s="646"/>
      <c r="DW29" s="630">
        <v>11.9</v>
      </c>
      <c r="DX29" s="657"/>
      <c r="DY29" s="657"/>
      <c r="DZ29" s="657"/>
      <c r="EA29" s="657"/>
      <c r="EB29" s="657"/>
      <c r="EC29" s="658"/>
    </row>
    <row r="30" spans="2:133" ht="11.25" customHeight="1" x14ac:dyDescent="0.15">
      <c r="B30" s="622" t="s">
        <v>291</v>
      </c>
      <c r="C30" s="623"/>
      <c r="D30" s="623"/>
      <c r="E30" s="623"/>
      <c r="F30" s="623"/>
      <c r="G30" s="623"/>
      <c r="H30" s="623"/>
      <c r="I30" s="623"/>
      <c r="J30" s="623"/>
      <c r="K30" s="623"/>
      <c r="L30" s="623"/>
      <c r="M30" s="623"/>
      <c r="N30" s="623"/>
      <c r="O30" s="623"/>
      <c r="P30" s="623"/>
      <c r="Q30" s="624"/>
      <c r="R30" s="625">
        <v>635821</v>
      </c>
      <c r="S30" s="626"/>
      <c r="T30" s="626"/>
      <c r="U30" s="626"/>
      <c r="V30" s="626"/>
      <c r="W30" s="626"/>
      <c r="X30" s="626"/>
      <c r="Y30" s="627"/>
      <c r="Z30" s="628">
        <v>3.8</v>
      </c>
      <c r="AA30" s="628"/>
      <c r="AB30" s="628"/>
      <c r="AC30" s="628"/>
      <c r="AD30" s="629" t="s">
        <v>113</v>
      </c>
      <c r="AE30" s="629"/>
      <c r="AF30" s="629"/>
      <c r="AG30" s="629"/>
      <c r="AH30" s="629"/>
      <c r="AI30" s="629"/>
      <c r="AJ30" s="629"/>
      <c r="AK30" s="629"/>
      <c r="AL30" s="630" t="s">
        <v>113</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99</v>
      </c>
      <c r="BH30" s="684"/>
      <c r="BI30" s="684"/>
      <c r="BJ30" s="684"/>
      <c r="BK30" s="684"/>
      <c r="BL30" s="684"/>
      <c r="BM30" s="620">
        <v>97.1</v>
      </c>
      <c r="BN30" s="684"/>
      <c r="BO30" s="684"/>
      <c r="BP30" s="684"/>
      <c r="BQ30" s="685"/>
      <c r="BR30" s="683">
        <v>99</v>
      </c>
      <c r="BS30" s="684"/>
      <c r="BT30" s="684"/>
      <c r="BU30" s="684"/>
      <c r="BV30" s="684"/>
      <c r="BW30" s="684"/>
      <c r="BX30" s="620">
        <v>96.8</v>
      </c>
      <c r="BY30" s="684"/>
      <c r="BZ30" s="684"/>
      <c r="CA30" s="684"/>
      <c r="CB30" s="685"/>
      <c r="CD30" s="688"/>
      <c r="CE30" s="689"/>
      <c r="CF30" s="639" t="s">
        <v>294</v>
      </c>
      <c r="CG30" s="640"/>
      <c r="CH30" s="640"/>
      <c r="CI30" s="640"/>
      <c r="CJ30" s="640"/>
      <c r="CK30" s="640"/>
      <c r="CL30" s="640"/>
      <c r="CM30" s="640"/>
      <c r="CN30" s="640"/>
      <c r="CO30" s="640"/>
      <c r="CP30" s="640"/>
      <c r="CQ30" s="641"/>
      <c r="CR30" s="625">
        <v>1146464</v>
      </c>
      <c r="CS30" s="626"/>
      <c r="CT30" s="626"/>
      <c r="CU30" s="626"/>
      <c r="CV30" s="626"/>
      <c r="CW30" s="626"/>
      <c r="CX30" s="626"/>
      <c r="CY30" s="627"/>
      <c r="CZ30" s="659">
        <v>7.2</v>
      </c>
      <c r="DA30" s="660"/>
      <c r="DB30" s="660"/>
      <c r="DC30" s="661"/>
      <c r="DD30" s="634">
        <v>1146464</v>
      </c>
      <c r="DE30" s="626"/>
      <c r="DF30" s="626"/>
      <c r="DG30" s="626"/>
      <c r="DH30" s="626"/>
      <c r="DI30" s="626"/>
      <c r="DJ30" s="626"/>
      <c r="DK30" s="627"/>
      <c r="DL30" s="634">
        <v>1086721</v>
      </c>
      <c r="DM30" s="626"/>
      <c r="DN30" s="626"/>
      <c r="DO30" s="626"/>
      <c r="DP30" s="626"/>
      <c r="DQ30" s="626"/>
      <c r="DR30" s="626"/>
      <c r="DS30" s="626"/>
      <c r="DT30" s="626"/>
      <c r="DU30" s="626"/>
      <c r="DV30" s="627"/>
      <c r="DW30" s="630">
        <v>11.1</v>
      </c>
      <c r="DX30" s="657"/>
      <c r="DY30" s="657"/>
      <c r="DZ30" s="657"/>
      <c r="EA30" s="657"/>
      <c r="EB30" s="657"/>
      <c r="EC30" s="658"/>
    </row>
    <row r="31" spans="2:133" ht="11.25" customHeight="1" x14ac:dyDescent="0.15">
      <c r="B31" s="622" t="s">
        <v>295</v>
      </c>
      <c r="C31" s="623"/>
      <c r="D31" s="623"/>
      <c r="E31" s="623"/>
      <c r="F31" s="623"/>
      <c r="G31" s="623"/>
      <c r="H31" s="623"/>
      <c r="I31" s="623"/>
      <c r="J31" s="623"/>
      <c r="K31" s="623"/>
      <c r="L31" s="623"/>
      <c r="M31" s="623"/>
      <c r="N31" s="623"/>
      <c r="O31" s="623"/>
      <c r="P31" s="623"/>
      <c r="Q31" s="624"/>
      <c r="R31" s="625">
        <v>547823</v>
      </c>
      <c r="S31" s="626"/>
      <c r="T31" s="626"/>
      <c r="U31" s="626"/>
      <c r="V31" s="626"/>
      <c r="W31" s="626"/>
      <c r="X31" s="626"/>
      <c r="Y31" s="627"/>
      <c r="Z31" s="628">
        <v>3.3</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99.1</v>
      </c>
      <c r="BH31" s="645"/>
      <c r="BI31" s="645"/>
      <c r="BJ31" s="645"/>
      <c r="BK31" s="645"/>
      <c r="BL31" s="645"/>
      <c r="BM31" s="631">
        <v>97.4</v>
      </c>
      <c r="BN31" s="681"/>
      <c r="BO31" s="681"/>
      <c r="BP31" s="681"/>
      <c r="BQ31" s="682"/>
      <c r="BR31" s="680">
        <v>99.1</v>
      </c>
      <c r="BS31" s="645"/>
      <c r="BT31" s="645"/>
      <c r="BU31" s="645"/>
      <c r="BV31" s="645"/>
      <c r="BW31" s="645"/>
      <c r="BX31" s="631">
        <v>97.1</v>
      </c>
      <c r="BY31" s="681"/>
      <c r="BZ31" s="681"/>
      <c r="CA31" s="681"/>
      <c r="CB31" s="682"/>
      <c r="CD31" s="688"/>
      <c r="CE31" s="689"/>
      <c r="CF31" s="639" t="s">
        <v>298</v>
      </c>
      <c r="CG31" s="640"/>
      <c r="CH31" s="640"/>
      <c r="CI31" s="640"/>
      <c r="CJ31" s="640"/>
      <c r="CK31" s="640"/>
      <c r="CL31" s="640"/>
      <c r="CM31" s="640"/>
      <c r="CN31" s="640"/>
      <c r="CO31" s="640"/>
      <c r="CP31" s="640"/>
      <c r="CQ31" s="641"/>
      <c r="CR31" s="625">
        <v>85528</v>
      </c>
      <c r="CS31" s="645"/>
      <c r="CT31" s="645"/>
      <c r="CU31" s="645"/>
      <c r="CV31" s="645"/>
      <c r="CW31" s="645"/>
      <c r="CX31" s="645"/>
      <c r="CY31" s="646"/>
      <c r="CZ31" s="659">
        <v>0.5</v>
      </c>
      <c r="DA31" s="660"/>
      <c r="DB31" s="660"/>
      <c r="DC31" s="661"/>
      <c r="DD31" s="634">
        <v>85528</v>
      </c>
      <c r="DE31" s="645"/>
      <c r="DF31" s="645"/>
      <c r="DG31" s="645"/>
      <c r="DH31" s="645"/>
      <c r="DI31" s="645"/>
      <c r="DJ31" s="645"/>
      <c r="DK31" s="646"/>
      <c r="DL31" s="634">
        <v>85528</v>
      </c>
      <c r="DM31" s="645"/>
      <c r="DN31" s="645"/>
      <c r="DO31" s="645"/>
      <c r="DP31" s="645"/>
      <c r="DQ31" s="645"/>
      <c r="DR31" s="645"/>
      <c r="DS31" s="645"/>
      <c r="DT31" s="645"/>
      <c r="DU31" s="645"/>
      <c r="DV31" s="646"/>
      <c r="DW31" s="630">
        <v>0.9</v>
      </c>
      <c r="DX31" s="657"/>
      <c r="DY31" s="657"/>
      <c r="DZ31" s="657"/>
      <c r="EA31" s="657"/>
      <c r="EB31" s="657"/>
      <c r="EC31" s="658"/>
    </row>
    <row r="32" spans="2:133" ht="11.25" customHeight="1" x14ac:dyDescent="0.15">
      <c r="B32" s="622" t="s">
        <v>299</v>
      </c>
      <c r="C32" s="623"/>
      <c r="D32" s="623"/>
      <c r="E32" s="623"/>
      <c r="F32" s="623"/>
      <c r="G32" s="623"/>
      <c r="H32" s="623"/>
      <c r="I32" s="623"/>
      <c r="J32" s="623"/>
      <c r="K32" s="623"/>
      <c r="L32" s="623"/>
      <c r="M32" s="623"/>
      <c r="N32" s="623"/>
      <c r="O32" s="623"/>
      <c r="P32" s="623"/>
      <c r="Q32" s="624"/>
      <c r="R32" s="625">
        <v>228331</v>
      </c>
      <c r="S32" s="626"/>
      <c r="T32" s="626"/>
      <c r="U32" s="626"/>
      <c r="V32" s="626"/>
      <c r="W32" s="626"/>
      <c r="X32" s="626"/>
      <c r="Y32" s="627"/>
      <c r="Z32" s="628">
        <v>1.4</v>
      </c>
      <c r="AA32" s="628"/>
      <c r="AB32" s="628"/>
      <c r="AC32" s="628"/>
      <c r="AD32" s="629" t="s">
        <v>113</v>
      </c>
      <c r="AE32" s="629"/>
      <c r="AF32" s="629"/>
      <c r="AG32" s="629"/>
      <c r="AH32" s="629"/>
      <c r="AI32" s="629"/>
      <c r="AJ32" s="629"/>
      <c r="AK32" s="629"/>
      <c r="AL32" s="630" t="s">
        <v>113</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98.9</v>
      </c>
      <c r="BH32" s="693"/>
      <c r="BI32" s="693"/>
      <c r="BJ32" s="693"/>
      <c r="BK32" s="693"/>
      <c r="BL32" s="693"/>
      <c r="BM32" s="694">
        <v>96.4</v>
      </c>
      <c r="BN32" s="693"/>
      <c r="BO32" s="693"/>
      <c r="BP32" s="693"/>
      <c r="BQ32" s="695"/>
      <c r="BR32" s="692">
        <v>98.9</v>
      </c>
      <c r="BS32" s="693"/>
      <c r="BT32" s="693"/>
      <c r="BU32" s="693"/>
      <c r="BV32" s="693"/>
      <c r="BW32" s="693"/>
      <c r="BX32" s="694">
        <v>97.1</v>
      </c>
      <c r="BY32" s="693"/>
      <c r="BZ32" s="693"/>
      <c r="CA32" s="693"/>
      <c r="CB32" s="695"/>
      <c r="CD32" s="690"/>
      <c r="CE32" s="691"/>
      <c r="CF32" s="639" t="s">
        <v>301</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7"/>
      <c r="DY32" s="657"/>
      <c r="DZ32" s="657"/>
      <c r="EA32" s="657"/>
      <c r="EB32" s="657"/>
      <c r="EC32" s="658"/>
    </row>
    <row r="33" spans="2:133" ht="11.25" customHeight="1" x14ac:dyDescent="0.15">
      <c r="B33" s="622" t="s">
        <v>302</v>
      </c>
      <c r="C33" s="623"/>
      <c r="D33" s="623"/>
      <c r="E33" s="623"/>
      <c r="F33" s="623"/>
      <c r="G33" s="623"/>
      <c r="H33" s="623"/>
      <c r="I33" s="623"/>
      <c r="J33" s="623"/>
      <c r="K33" s="623"/>
      <c r="L33" s="623"/>
      <c r="M33" s="623"/>
      <c r="N33" s="623"/>
      <c r="O33" s="623"/>
      <c r="P33" s="623"/>
      <c r="Q33" s="624"/>
      <c r="R33" s="625">
        <v>619798</v>
      </c>
      <c r="S33" s="626"/>
      <c r="T33" s="626"/>
      <c r="U33" s="626"/>
      <c r="V33" s="626"/>
      <c r="W33" s="626"/>
      <c r="X33" s="626"/>
      <c r="Y33" s="627"/>
      <c r="Z33" s="628">
        <v>3.7</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6844911</v>
      </c>
      <c r="CS33" s="645"/>
      <c r="CT33" s="645"/>
      <c r="CU33" s="645"/>
      <c r="CV33" s="645"/>
      <c r="CW33" s="645"/>
      <c r="CX33" s="645"/>
      <c r="CY33" s="646"/>
      <c r="CZ33" s="659">
        <v>43</v>
      </c>
      <c r="DA33" s="660"/>
      <c r="DB33" s="660"/>
      <c r="DC33" s="661"/>
      <c r="DD33" s="634">
        <v>5688060</v>
      </c>
      <c r="DE33" s="645"/>
      <c r="DF33" s="645"/>
      <c r="DG33" s="645"/>
      <c r="DH33" s="645"/>
      <c r="DI33" s="645"/>
      <c r="DJ33" s="645"/>
      <c r="DK33" s="646"/>
      <c r="DL33" s="634">
        <v>4086897</v>
      </c>
      <c r="DM33" s="645"/>
      <c r="DN33" s="645"/>
      <c r="DO33" s="645"/>
      <c r="DP33" s="645"/>
      <c r="DQ33" s="645"/>
      <c r="DR33" s="645"/>
      <c r="DS33" s="645"/>
      <c r="DT33" s="645"/>
      <c r="DU33" s="645"/>
      <c r="DV33" s="646"/>
      <c r="DW33" s="630">
        <v>41.7</v>
      </c>
      <c r="DX33" s="657"/>
      <c r="DY33" s="657"/>
      <c r="DZ33" s="657"/>
      <c r="EA33" s="657"/>
      <c r="EB33" s="657"/>
      <c r="EC33" s="658"/>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2497921</v>
      </c>
      <c r="CS34" s="626"/>
      <c r="CT34" s="626"/>
      <c r="CU34" s="626"/>
      <c r="CV34" s="626"/>
      <c r="CW34" s="626"/>
      <c r="CX34" s="626"/>
      <c r="CY34" s="627"/>
      <c r="CZ34" s="659">
        <v>15.7</v>
      </c>
      <c r="DA34" s="660"/>
      <c r="DB34" s="660"/>
      <c r="DC34" s="661"/>
      <c r="DD34" s="634">
        <v>1973735</v>
      </c>
      <c r="DE34" s="626"/>
      <c r="DF34" s="626"/>
      <c r="DG34" s="626"/>
      <c r="DH34" s="626"/>
      <c r="DI34" s="626"/>
      <c r="DJ34" s="626"/>
      <c r="DK34" s="627"/>
      <c r="DL34" s="634">
        <v>1445676</v>
      </c>
      <c r="DM34" s="626"/>
      <c r="DN34" s="626"/>
      <c r="DO34" s="626"/>
      <c r="DP34" s="626"/>
      <c r="DQ34" s="626"/>
      <c r="DR34" s="626"/>
      <c r="DS34" s="626"/>
      <c r="DT34" s="626"/>
      <c r="DU34" s="626"/>
      <c r="DV34" s="627"/>
      <c r="DW34" s="630">
        <v>14.7</v>
      </c>
      <c r="DX34" s="657"/>
      <c r="DY34" s="657"/>
      <c r="DZ34" s="657"/>
      <c r="EA34" s="657"/>
      <c r="EB34" s="657"/>
      <c r="EC34" s="658"/>
    </row>
    <row r="35" spans="2:133" ht="11.25" customHeight="1" x14ac:dyDescent="0.15">
      <c r="B35" s="622" t="s">
        <v>308</v>
      </c>
      <c r="C35" s="623"/>
      <c r="D35" s="623"/>
      <c r="E35" s="623"/>
      <c r="F35" s="623"/>
      <c r="G35" s="623"/>
      <c r="H35" s="623"/>
      <c r="I35" s="623"/>
      <c r="J35" s="623"/>
      <c r="K35" s="623"/>
      <c r="L35" s="623"/>
      <c r="M35" s="623"/>
      <c r="N35" s="623"/>
      <c r="O35" s="623"/>
      <c r="P35" s="623"/>
      <c r="Q35" s="624"/>
      <c r="R35" s="625">
        <v>619798</v>
      </c>
      <c r="S35" s="626"/>
      <c r="T35" s="626"/>
      <c r="U35" s="626"/>
      <c r="V35" s="626"/>
      <c r="W35" s="626"/>
      <c r="X35" s="626"/>
      <c r="Y35" s="627"/>
      <c r="Z35" s="628">
        <v>3.7</v>
      </c>
      <c r="AA35" s="628"/>
      <c r="AB35" s="628"/>
      <c r="AC35" s="628"/>
      <c r="AD35" s="629" t="s">
        <v>113</v>
      </c>
      <c r="AE35" s="629"/>
      <c r="AF35" s="629"/>
      <c r="AG35" s="629"/>
      <c r="AH35" s="629"/>
      <c r="AI35" s="629"/>
      <c r="AJ35" s="629"/>
      <c r="AK35" s="629"/>
      <c r="AL35" s="630" t="s">
        <v>113</v>
      </c>
      <c r="AM35" s="631"/>
      <c r="AN35" s="631"/>
      <c r="AO35" s="632"/>
      <c r="AP35" s="188"/>
      <c r="AQ35" s="636" t="s">
        <v>309</v>
      </c>
      <c r="AR35" s="637"/>
      <c r="AS35" s="637"/>
      <c r="AT35" s="637"/>
      <c r="AU35" s="637"/>
      <c r="AV35" s="637"/>
      <c r="AW35" s="637"/>
      <c r="AX35" s="637"/>
      <c r="AY35" s="638"/>
      <c r="AZ35" s="614">
        <v>2359500</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23680</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44713</v>
      </c>
      <c r="CS35" s="645"/>
      <c r="CT35" s="645"/>
      <c r="CU35" s="645"/>
      <c r="CV35" s="645"/>
      <c r="CW35" s="645"/>
      <c r="CX35" s="645"/>
      <c r="CY35" s="646"/>
      <c r="CZ35" s="659">
        <v>0.3</v>
      </c>
      <c r="DA35" s="660"/>
      <c r="DB35" s="660"/>
      <c r="DC35" s="661"/>
      <c r="DD35" s="634">
        <v>42830</v>
      </c>
      <c r="DE35" s="645"/>
      <c r="DF35" s="645"/>
      <c r="DG35" s="645"/>
      <c r="DH35" s="645"/>
      <c r="DI35" s="645"/>
      <c r="DJ35" s="645"/>
      <c r="DK35" s="646"/>
      <c r="DL35" s="634">
        <v>42830</v>
      </c>
      <c r="DM35" s="645"/>
      <c r="DN35" s="645"/>
      <c r="DO35" s="645"/>
      <c r="DP35" s="645"/>
      <c r="DQ35" s="645"/>
      <c r="DR35" s="645"/>
      <c r="DS35" s="645"/>
      <c r="DT35" s="645"/>
      <c r="DU35" s="645"/>
      <c r="DV35" s="646"/>
      <c r="DW35" s="630">
        <v>0.4</v>
      </c>
      <c r="DX35" s="657"/>
      <c r="DY35" s="657"/>
      <c r="DZ35" s="657"/>
      <c r="EA35" s="657"/>
      <c r="EB35" s="657"/>
      <c r="EC35" s="658"/>
    </row>
    <row r="36" spans="2:133" ht="11.25" customHeight="1" x14ac:dyDescent="0.15">
      <c r="B36" s="668" t="s">
        <v>312</v>
      </c>
      <c r="C36" s="669"/>
      <c r="D36" s="669"/>
      <c r="E36" s="669"/>
      <c r="F36" s="669"/>
      <c r="G36" s="669"/>
      <c r="H36" s="669"/>
      <c r="I36" s="669"/>
      <c r="J36" s="669"/>
      <c r="K36" s="669"/>
      <c r="L36" s="669"/>
      <c r="M36" s="669"/>
      <c r="N36" s="669"/>
      <c r="O36" s="669"/>
      <c r="P36" s="669"/>
      <c r="Q36" s="670"/>
      <c r="R36" s="697">
        <v>16682869</v>
      </c>
      <c r="S36" s="698"/>
      <c r="T36" s="698"/>
      <c r="U36" s="698"/>
      <c r="V36" s="698"/>
      <c r="W36" s="698"/>
      <c r="X36" s="698"/>
      <c r="Y36" s="699"/>
      <c r="Z36" s="700">
        <v>100</v>
      </c>
      <c r="AA36" s="700"/>
      <c r="AB36" s="700"/>
      <c r="AC36" s="700"/>
      <c r="AD36" s="701">
        <v>9191695</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493269</v>
      </c>
      <c r="BA36" s="626"/>
      <c r="BB36" s="626"/>
      <c r="BC36" s="626"/>
      <c r="BD36" s="645"/>
      <c r="BE36" s="645"/>
      <c r="BF36" s="682"/>
      <c r="BG36" s="639" t="s">
        <v>314</v>
      </c>
      <c r="BH36" s="640"/>
      <c r="BI36" s="640"/>
      <c r="BJ36" s="640"/>
      <c r="BK36" s="640"/>
      <c r="BL36" s="640"/>
      <c r="BM36" s="640"/>
      <c r="BN36" s="640"/>
      <c r="BO36" s="640"/>
      <c r="BP36" s="640"/>
      <c r="BQ36" s="640"/>
      <c r="BR36" s="640"/>
      <c r="BS36" s="640"/>
      <c r="BT36" s="640"/>
      <c r="BU36" s="641"/>
      <c r="BV36" s="625">
        <v>-158486</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1559061</v>
      </c>
      <c r="CS36" s="626"/>
      <c r="CT36" s="626"/>
      <c r="CU36" s="626"/>
      <c r="CV36" s="626"/>
      <c r="CW36" s="626"/>
      <c r="CX36" s="626"/>
      <c r="CY36" s="627"/>
      <c r="CZ36" s="659">
        <v>9.8000000000000007</v>
      </c>
      <c r="DA36" s="660"/>
      <c r="DB36" s="660"/>
      <c r="DC36" s="661"/>
      <c r="DD36" s="634">
        <v>1454275</v>
      </c>
      <c r="DE36" s="626"/>
      <c r="DF36" s="626"/>
      <c r="DG36" s="626"/>
      <c r="DH36" s="626"/>
      <c r="DI36" s="626"/>
      <c r="DJ36" s="626"/>
      <c r="DK36" s="627"/>
      <c r="DL36" s="634">
        <v>1268642</v>
      </c>
      <c r="DM36" s="626"/>
      <c r="DN36" s="626"/>
      <c r="DO36" s="626"/>
      <c r="DP36" s="626"/>
      <c r="DQ36" s="626"/>
      <c r="DR36" s="626"/>
      <c r="DS36" s="626"/>
      <c r="DT36" s="626"/>
      <c r="DU36" s="626"/>
      <c r="DV36" s="627"/>
      <c r="DW36" s="630">
        <v>12.9</v>
      </c>
      <c r="DX36" s="657"/>
      <c r="DY36" s="657"/>
      <c r="DZ36" s="657"/>
      <c r="EA36" s="657"/>
      <c r="EB36" s="657"/>
      <c r="EC36" s="658"/>
    </row>
    <row r="37" spans="2:133" ht="11.25" customHeight="1" x14ac:dyDescent="0.15">
      <c r="AQ37" s="704" t="s">
        <v>316</v>
      </c>
      <c r="AR37" s="705"/>
      <c r="AS37" s="705"/>
      <c r="AT37" s="705"/>
      <c r="AU37" s="705"/>
      <c r="AV37" s="705"/>
      <c r="AW37" s="705"/>
      <c r="AX37" s="705"/>
      <c r="AY37" s="706"/>
      <c r="AZ37" s="625">
        <v>365688</v>
      </c>
      <c r="BA37" s="626"/>
      <c r="BB37" s="626"/>
      <c r="BC37" s="626"/>
      <c r="BD37" s="645"/>
      <c r="BE37" s="645"/>
      <c r="BF37" s="682"/>
      <c r="BG37" s="639" t="s">
        <v>317</v>
      </c>
      <c r="BH37" s="640"/>
      <c r="BI37" s="640"/>
      <c r="BJ37" s="640"/>
      <c r="BK37" s="640"/>
      <c r="BL37" s="640"/>
      <c r="BM37" s="640"/>
      <c r="BN37" s="640"/>
      <c r="BO37" s="640"/>
      <c r="BP37" s="640"/>
      <c r="BQ37" s="640"/>
      <c r="BR37" s="640"/>
      <c r="BS37" s="640"/>
      <c r="BT37" s="640"/>
      <c r="BU37" s="641"/>
      <c r="BV37" s="625">
        <v>7551</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718067</v>
      </c>
      <c r="CS37" s="645"/>
      <c r="CT37" s="645"/>
      <c r="CU37" s="645"/>
      <c r="CV37" s="645"/>
      <c r="CW37" s="645"/>
      <c r="CX37" s="645"/>
      <c r="CY37" s="646"/>
      <c r="CZ37" s="659">
        <v>4.5</v>
      </c>
      <c r="DA37" s="660"/>
      <c r="DB37" s="660"/>
      <c r="DC37" s="661"/>
      <c r="DD37" s="634">
        <v>718067</v>
      </c>
      <c r="DE37" s="645"/>
      <c r="DF37" s="645"/>
      <c r="DG37" s="645"/>
      <c r="DH37" s="645"/>
      <c r="DI37" s="645"/>
      <c r="DJ37" s="645"/>
      <c r="DK37" s="646"/>
      <c r="DL37" s="634">
        <v>705442</v>
      </c>
      <c r="DM37" s="645"/>
      <c r="DN37" s="645"/>
      <c r="DO37" s="645"/>
      <c r="DP37" s="645"/>
      <c r="DQ37" s="645"/>
      <c r="DR37" s="645"/>
      <c r="DS37" s="645"/>
      <c r="DT37" s="645"/>
      <c r="DU37" s="645"/>
      <c r="DV37" s="646"/>
      <c r="DW37" s="630">
        <v>7.2</v>
      </c>
      <c r="DX37" s="657"/>
      <c r="DY37" s="657"/>
      <c r="DZ37" s="657"/>
      <c r="EA37" s="657"/>
      <c r="EB37" s="657"/>
      <c r="EC37" s="658"/>
    </row>
    <row r="38" spans="2:133" ht="11.25" customHeight="1" x14ac:dyDescent="0.15">
      <c r="AQ38" s="704" t="s">
        <v>319</v>
      </c>
      <c r="AR38" s="705"/>
      <c r="AS38" s="705"/>
      <c r="AT38" s="705"/>
      <c r="AU38" s="705"/>
      <c r="AV38" s="705"/>
      <c r="AW38" s="705"/>
      <c r="AX38" s="705"/>
      <c r="AY38" s="706"/>
      <c r="AZ38" s="625">
        <v>5726</v>
      </c>
      <c r="BA38" s="626"/>
      <c r="BB38" s="626"/>
      <c r="BC38" s="626"/>
      <c r="BD38" s="645"/>
      <c r="BE38" s="645"/>
      <c r="BF38" s="682"/>
      <c r="BG38" s="639" t="s">
        <v>320</v>
      </c>
      <c r="BH38" s="640"/>
      <c r="BI38" s="640"/>
      <c r="BJ38" s="640"/>
      <c r="BK38" s="640"/>
      <c r="BL38" s="640"/>
      <c r="BM38" s="640"/>
      <c r="BN38" s="640"/>
      <c r="BO38" s="640"/>
      <c r="BP38" s="640"/>
      <c r="BQ38" s="640"/>
      <c r="BR38" s="640"/>
      <c r="BS38" s="640"/>
      <c r="BT38" s="640"/>
      <c r="BU38" s="641"/>
      <c r="BV38" s="625">
        <v>13226</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1988086</v>
      </c>
      <c r="CS38" s="626"/>
      <c r="CT38" s="626"/>
      <c r="CU38" s="626"/>
      <c r="CV38" s="626"/>
      <c r="CW38" s="626"/>
      <c r="CX38" s="626"/>
      <c r="CY38" s="627"/>
      <c r="CZ38" s="659">
        <v>12.5</v>
      </c>
      <c r="DA38" s="660"/>
      <c r="DB38" s="660"/>
      <c r="DC38" s="661"/>
      <c r="DD38" s="634">
        <v>1475381</v>
      </c>
      <c r="DE38" s="626"/>
      <c r="DF38" s="626"/>
      <c r="DG38" s="626"/>
      <c r="DH38" s="626"/>
      <c r="DI38" s="626"/>
      <c r="DJ38" s="626"/>
      <c r="DK38" s="627"/>
      <c r="DL38" s="634">
        <v>1329749</v>
      </c>
      <c r="DM38" s="626"/>
      <c r="DN38" s="626"/>
      <c r="DO38" s="626"/>
      <c r="DP38" s="626"/>
      <c r="DQ38" s="626"/>
      <c r="DR38" s="626"/>
      <c r="DS38" s="626"/>
      <c r="DT38" s="626"/>
      <c r="DU38" s="626"/>
      <c r="DV38" s="627"/>
      <c r="DW38" s="630">
        <v>13.6</v>
      </c>
      <c r="DX38" s="657"/>
      <c r="DY38" s="657"/>
      <c r="DZ38" s="657"/>
      <c r="EA38" s="657"/>
      <c r="EB38" s="657"/>
      <c r="EC38" s="658"/>
    </row>
    <row r="39" spans="2:133" ht="11.25" customHeight="1" x14ac:dyDescent="0.15">
      <c r="AQ39" s="704" t="s">
        <v>322</v>
      </c>
      <c r="AR39" s="705"/>
      <c r="AS39" s="705"/>
      <c r="AT39" s="705"/>
      <c r="AU39" s="705"/>
      <c r="AV39" s="705"/>
      <c r="AW39" s="705"/>
      <c r="AX39" s="705"/>
      <c r="AY39" s="706"/>
      <c r="AZ39" s="625" t="s">
        <v>323</v>
      </c>
      <c r="BA39" s="626"/>
      <c r="BB39" s="626"/>
      <c r="BC39" s="626"/>
      <c r="BD39" s="645"/>
      <c r="BE39" s="645"/>
      <c r="BF39" s="682"/>
      <c r="BG39" s="710" t="s">
        <v>324</v>
      </c>
      <c r="BH39" s="711"/>
      <c r="BI39" s="711"/>
      <c r="BJ39" s="711"/>
      <c r="BK39" s="711"/>
      <c r="BL39" s="189"/>
      <c r="BM39" s="640" t="s">
        <v>325</v>
      </c>
      <c r="BN39" s="640"/>
      <c r="BO39" s="640"/>
      <c r="BP39" s="640"/>
      <c r="BQ39" s="640"/>
      <c r="BR39" s="640"/>
      <c r="BS39" s="640"/>
      <c r="BT39" s="640"/>
      <c r="BU39" s="641"/>
      <c r="BV39" s="625">
        <v>87</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755130</v>
      </c>
      <c r="CS39" s="645"/>
      <c r="CT39" s="645"/>
      <c r="CU39" s="645"/>
      <c r="CV39" s="645"/>
      <c r="CW39" s="645"/>
      <c r="CX39" s="645"/>
      <c r="CY39" s="646"/>
      <c r="CZ39" s="659">
        <v>4.7</v>
      </c>
      <c r="DA39" s="660"/>
      <c r="DB39" s="660"/>
      <c r="DC39" s="661"/>
      <c r="DD39" s="634">
        <v>741839</v>
      </c>
      <c r="DE39" s="645"/>
      <c r="DF39" s="645"/>
      <c r="DG39" s="645"/>
      <c r="DH39" s="645"/>
      <c r="DI39" s="645"/>
      <c r="DJ39" s="645"/>
      <c r="DK39" s="646"/>
      <c r="DL39" s="634" t="s">
        <v>323</v>
      </c>
      <c r="DM39" s="645"/>
      <c r="DN39" s="645"/>
      <c r="DO39" s="645"/>
      <c r="DP39" s="645"/>
      <c r="DQ39" s="645"/>
      <c r="DR39" s="645"/>
      <c r="DS39" s="645"/>
      <c r="DT39" s="645"/>
      <c r="DU39" s="645"/>
      <c r="DV39" s="646"/>
      <c r="DW39" s="630" t="s">
        <v>323</v>
      </c>
      <c r="DX39" s="657"/>
      <c r="DY39" s="657"/>
      <c r="DZ39" s="657"/>
      <c r="EA39" s="657"/>
      <c r="EB39" s="657"/>
      <c r="EC39" s="65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580160</v>
      </c>
      <c r="BA40" s="626"/>
      <c r="BB40" s="626"/>
      <c r="BC40" s="626"/>
      <c r="BD40" s="645"/>
      <c r="BE40" s="645"/>
      <c r="BF40" s="682"/>
      <c r="BG40" s="710"/>
      <c r="BH40" s="711"/>
      <c r="BI40" s="711"/>
      <c r="BJ40" s="711"/>
      <c r="BK40" s="711"/>
      <c r="BL40" s="189"/>
      <c r="BM40" s="640" t="s">
        <v>328</v>
      </c>
      <c r="BN40" s="640"/>
      <c r="BO40" s="640"/>
      <c r="BP40" s="640"/>
      <c r="BQ40" s="640"/>
      <c r="BR40" s="640"/>
      <c r="BS40" s="640"/>
      <c r="BT40" s="640"/>
      <c r="BU40" s="641"/>
      <c r="BV40" s="625">
        <v>129</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t="s">
        <v>323</v>
      </c>
      <c r="CS40" s="626"/>
      <c r="CT40" s="626"/>
      <c r="CU40" s="626"/>
      <c r="CV40" s="626"/>
      <c r="CW40" s="626"/>
      <c r="CX40" s="626"/>
      <c r="CY40" s="627"/>
      <c r="CZ40" s="659" t="s">
        <v>323</v>
      </c>
      <c r="DA40" s="660"/>
      <c r="DB40" s="660"/>
      <c r="DC40" s="661"/>
      <c r="DD40" s="634" t="s">
        <v>323</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7"/>
      <c r="DY40" s="657"/>
      <c r="DZ40" s="657"/>
      <c r="EA40" s="657"/>
      <c r="EB40" s="657"/>
      <c r="EC40" s="65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330</v>
      </c>
      <c r="AR41" s="648"/>
      <c r="AS41" s="648"/>
      <c r="AT41" s="648"/>
      <c r="AU41" s="648"/>
      <c r="AV41" s="648"/>
      <c r="AW41" s="648"/>
      <c r="AX41" s="648"/>
      <c r="AY41" s="649"/>
      <c r="AZ41" s="697">
        <v>914657</v>
      </c>
      <c r="BA41" s="698"/>
      <c r="BB41" s="698"/>
      <c r="BC41" s="698"/>
      <c r="BD41" s="693"/>
      <c r="BE41" s="693"/>
      <c r="BF41" s="695"/>
      <c r="BG41" s="712"/>
      <c r="BH41" s="713"/>
      <c r="BI41" s="713"/>
      <c r="BJ41" s="713"/>
      <c r="BK41" s="713"/>
      <c r="BL41" s="191"/>
      <c r="BM41" s="648" t="s">
        <v>331</v>
      </c>
      <c r="BN41" s="648"/>
      <c r="BO41" s="648"/>
      <c r="BP41" s="648"/>
      <c r="BQ41" s="648"/>
      <c r="BR41" s="648"/>
      <c r="BS41" s="648"/>
      <c r="BT41" s="648"/>
      <c r="BU41" s="649"/>
      <c r="BV41" s="697">
        <v>305</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45"/>
      <c r="CT41" s="645"/>
      <c r="CU41" s="645"/>
      <c r="CV41" s="645"/>
      <c r="CW41" s="645"/>
      <c r="CX41" s="645"/>
      <c r="CY41" s="646"/>
      <c r="CZ41" s="659" t="s">
        <v>333</v>
      </c>
      <c r="DA41" s="660"/>
      <c r="DB41" s="660"/>
      <c r="DC41" s="661"/>
      <c r="DD41" s="634" t="s">
        <v>333</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1329093</v>
      </c>
      <c r="CS42" s="626"/>
      <c r="CT42" s="626"/>
      <c r="CU42" s="626"/>
      <c r="CV42" s="626"/>
      <c r="CW42" s="626"/>
      <c r="CX42" s="626"/>
      <c r="CY42" s="627"/>
      <c r="CZ42" s="659">
        <v>8.3000000000000007</v>
      </c>
      <c r="DA42" s="708"/>
      <c r="DB42" s="708"/>
      <c r="DC42" s="709"/>
      <c r="DD42" s="634">
        <v>755312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51069</v>
      </c>
      <c r="CS43" s="645"/>
      <c r="CT43" s="645"/>
      <c r="CU43" s="645"/>
      <c r="CV43" s="645"/>
      <c r="CW43" s="645"/>
      <c r="CX43" s="645"/>
      <c r="CY43" s="646"/>
      <c r="CZ43" s="659">
        <v>0.3</v>
      </c>
      <c r="DA43" s="660"/>
      <c r="DB43" s="660"/>
      <c r="DC43" s="661"/>
      <c r="DD43" s="634">
        <v>51069</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1329093</v>
      </c>
      <c r="CS44" s="626"/>
      <c r="CT44" s="626"/>
      <c r="CU44" s="626"/>
      <c r="CV44" s="626"/>
      <c r="CW44" s="626"/>
      <c r="CX44" s="626"/>
      <c r="CY44" s="627"/>
      <c r="CZ44" s="659">
        <v>8.3000000000000007</v>
      </c>
      <c r="DA44" s="708"/>
      <c r="DB44" s="708"/>
      <c r="DC44" s="709"/>
      <c r="DD44" s="634">
        <v>755312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589024</v>
      </c>
      <c r="CS45" s="645"/>
      <c r="CT45" s="645"/>
      <c r="CU45" s="645"/>
      <c r="CV45" s="645"/>
      <c r="CW45" s="645"/>
      <c r="CX45" s="645"/>
      <c r="CY45" s="646"/>
      <c r="CZ45" s="659">
        <v>3.7</v>
      </c>
      <c r="DA45" s="660"/>
      <c r="DB45" s="660"/>
      <c r="DC45" s="661"/>
      <c r="DD45" s="634">
        <v>211438</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725773</v>
      </c>
      <c r="CS46" s="626"/>
      <c r="CT46" s="626"/>
      <c r="CU46" s="626"/>
      <c r="CV46" s="626"/>
      <c r="CW46" s="626"/>
      <c r="CX46" s="626"/>
      <c r="CY46" s="627"/>
      <c r="CZ46" s="659">
        <v>4.5999999999999996</v>
      </c>
      <c r="DA46" s="708"/>
      <c r="DB46" s="708"/>
      <c r="DC46" s="709"/>
      <c r="DD46" s="634">
        <v>529578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t="s">
        <v>113</v>
      </c>
      <c r="CS47" s="645"/>
      <c r="CT47" s="645"/>
      <c r="CU47" s="645"/>
      <c r="CV47" s="645"/>
      <c r="CW47" s="645"/>
      <c r="CX47" s="645"/>
      <c r="CY47" s="646"/>
      <c r="CZ47" s="659" t="s">
        <v>113</v>
      </c>
      <c r="DA47" s="660"/>
      <c r="DB47" s="660"/>
      <c r="DC47" s="661"/>
      <c r="DD47" s="634" t="s">
        <v>113</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15922114</v>
      </c>
      <c r="CS49" s="693"/>
      <c r="CT49" s="693"/>
      <c r="CU49" s="693"/>
      <c r="CV49" s="693"/>
      <c r="CW49" s="693"/>
      <c r="CX49" s="693"/>
      <c r="CY49" s="720"/>
      <c r="CZ49" s="721">
        <v>100</v>
      </c>
      <c r="DA49" s="722"/>
      <c r="DB49" s="722"/>
      <c r="DC49" s="723"/>
      <c r="DD49" s="724">
        <v>10929575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16669</v>
      </c>
      <c r="R7" s="755"/>
      <c r="S7" s="755"/>
      <c r="T7" s="755"/>
      <c r="U7" s="755"/>
      <c r="V7" s="755">
        <v>15908</v>
      </c>
      <c r="W7" s="755"/>
      <c r="X7" s="755"/>
      <c r="Y7" s="755"/>
      <c r="Z7" s="755"/>
      <c r="AA7" s="755">
        <v>761</v>
      </c>
      <c r="AB7" s="755"/>
      <c r="AC7" s="755"/>
      <c r="AD7" s="755"/>
      <c r="AE7" s="756"/>
      <c r="AF7" s="757">
        <v>439</v>
      </c>
      <c r="AG7" s="758"/>
      <c r="AH7" s="758"/>
      <c r="AI7" s="758"/>
      <c r="AJ7" s="759"/>
      <c r="AK7" s="794">
        <v>161</v>
      </c>
      <c r="AL7" s="795"/>
      <c r="AM7" s="795"/>
      <c r="AN7" s="795"/>
      <c r="AO7" s="795"/>
      <c r="AP7" s="795">
        <v>7400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542</v>
      </c>
      <c r="BT7" s="799"/>
      <c r="BU7" s="799"/>
      <c r="BV7" s="799"/>
      <c r="BW7" s="799"/>
      <c r="BX7" s="799"/>
      <c r="BY7" s="799"/>
      <c r="BZ7" s="799"/>
      <c r="CA7" s="799"/>
      <c r="CB7" s="799"/>
      <c r="CC7" s="799"/>
      <c r="CD7" s="799"/>
      <c r="CE7" s="799"/>
      <c r="CF7" s="799"/>
      <c r="CG7" s="800"/>
      <c r="CH7" s="791" t="s">
        <v>544</v>
      </c>
      <c r="CI7" s="792"/>
      <c r="CJ7" s="792"/>
      <c r="CK7" s="792"/>
      <c r="CL7" s="793"/>
      <c r="CM7" s="791">
        <v>25</v>
      </c>
      <c r="CN7" s="792"/>
      <c r="CO7" s="792"/>
      <c r="CP7" s="792"/>
      <c r="CQ7" s="793"/>
      <c r="CR7" s="791">
        <v>10</v>
      </c>
      <c r="CS7" s="792"/>
      <c r="CT7" s="792"/>
      <c r="CU7" s="792"/>
      <c r="CV7" s="793"/>
      <c r="CW7" s="791" t="s">
        <v>544</v>
      </c>
      <c r="CX7" s="792"/>
      <c r="CY7" s="792"/>
      <c r="CZ7" s="792"/>
      <c r="DA7" s="793"/>
      <c r="DB7" s="791" t="s">
        <v>544</v>
      </c>
      <c r="DC7" s="792"/>
      <c r="DD7" s="792"/>
      <c r="DE7" s="792"/>
      <c r="DF7" s="793"/>
      <c r="DG7" s="791" t="s">
        <v>544</v>
      </c>
      <c r="DH7" s="792"/>
      <c r="DI7" s="792"/>
      <c r="DJ7" s="792"/>
      <c r="DK7" s="793"/>
      <c r="DL7" s="791" t="s">
        <v>544</v>
      </c>
      <c r="DM7" s="792"/>
      <c r="DN7" s="792"/>
      <c r="DO7" s="792"/>
      <c r="DP7" s="793"/>
      <c r="DQ7" s="791" t="s">
        <v>544</v>
      </c>
      <c r="DR7" s="792"/>
      <c r="DS7" s="792"/>
      <c r="DT7" s="792"/>
      <c r="DU7" s="793"/>
      <c r="DV7" s="772"/>
      <c r="DW7" s="773"/>
      <c r="DX7" s="773"/>
      <c r="DY7" s="773"/>
      <c r="DZ7" s="774"/>
      <c r="EA7" s="207"/>
    </row>
    <row r="8" spans="1:131" s="208" customFormat="1" ht="26.25" customHeight="1" x14ac:dyDescent="0.15">
      <c r="A8" s="214">
        <v>2</v>
      </c>
      <c r="B8" s="775" t="s">
        <v>368</v>
      </c>
      <c r="C8" s="776"/>
      <c r="D8" s="776"/>
      <c r="E8" s="776"/>
      <c r="F8" s="776"/>
      <c r="G8" s="776"/>
      <c r="H8" s="776"/>
      <c r="I8" s="776"/>
      <c r="J8" s="776"/>
      <c r="K8" s="776"/>
      <c r="L8" s="776"/>
      <c r="M8" s="776"/>
      <c r="N8" s="776"/>
      <c r="O8" s="776"/>
      <c r="P8" s="777"/>
      <c r="Q8" s="778">
        <v>34</v>
      </c>
      <c r="R8" s="779"/>
      <c r="S8" s="779"/>
      <c r="T8" s="779"/>
      <c r="U8" s="779"/>
      <c r="V8" s="779">
        <v>34</v>
      </c>
      <c r="W8" s="779"/>
      <c r="X8" s="779"/>
      <c r="Y8" s="779"/>
      <c r="Z8" s="779"/>
      <c r="AA8" s="779" t="s">
        <v>545</v>
      </c>
      <c r="AB8" s="779"/>
      <c r="AC8" s="779"/>
      <c r="AD8" s="779"/>
      <c r="AE8" s="780"/>
      <c r="AF8" s="781" t="s">
        <v>113</v>
      </c>
      <c r="AG8" s="782"/>
      <c r="AH8" s="782"/>
      <c r="AI8" s="782"/>
      <c r="AJ8" s="783"/>
      <c r="AK8" s="784">
        <v>3</v>
      </c>
      <c r="AL8" s="785"/>
      <c r="AM8" s="785"/>
      <c r="AN8" s="785"/>
      <c r="AO8" s="785"/>
      <c r="AP8" s="785" t="s">
        <v>546</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543</v>
      </c>
      <c r="BT8" s="789"/>
      <c r="BU8" s="789"/>
      <c r="BV8" s="789"/>
      <c r="BW8" s="789"/>
      <c r="BX8" s="789"/>
      <c r="BY8" s="789"/>
      <c r="BZ8" s="789"/>
      <c r="CA8" s="789"/>
      <c r="CB8" s="789"/>
      <c r="CC8" s="789"/>
      <c r="CD8" s="789"/>
      <c r="CE8" s="789"/>
      <c r="CF8" s="789"/>
      <c r="CG8" s="790"/>
      <c r="CH8" s="801">
        <v>2</v>
      </c>
      <c r="CI8" s="802"/>
      <c r="CJ8" s="802"/>
      <c r="CK8" s="802"/>
      <c r="CL8" s="803"/>
      <c r="CM8" s="801">
        <v>227</v>
      </c>
      <c r="CN8" s="802"/>
      <c r="CO8" s="802"/>
      <c r="CP8" s="802"/>
      <c r="CQ8" s="803"/>
      <c r="CR8" s="801">
        <v>216</v>
      </c>
      <c r="CS8" s="802"/>
      <c r="CT8" s="802"/>
      <c r="CU8" s="802"/>
      <c r="CV8" s="803"/>
      <c r="CW8" s="801" t="s">
        <v>544</v>
      </c>
      <c r="CX8" s="802"/>
      <c r="CY8" s="802"/>
      <c r="CZ8" s="802"/>
      <c r="DA8" s="803"/>
      <c r="DB8" s="801" t="s">
        <v>544</v>
      </c>
      <c r="DC8" s="802"/>
      <c r="DD8" s="802"/>
      <c r="DE8" s="802"/>
      <c r="DF8" s="803"/>
      <c r="DG8" s="801" t="s">
        <v>544</v>
      </c>
      <c r="DH8" s="802"/>
      <c r="DI8" s="802"/>
      <c r="DJ8" s="802"/>
      <c r="DK8" s="803"/>
      <c r="DL8" s="801" t="s">
        <v>544</v>
      </c>
      <c r="DM8" s="802"/>
      <c r="DN8" s="802"/>
      <c r="DO8" s="802"/>
      <c r="DP8" s="803"/>
      <c r="DQ8" s="801" t="s">
        <v>544</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16652</v>
      </c>
      <c r="R23" s="814"/>
      <c r="S23" s="814"/>
      <c r="T23" s="814"/>
      <c r="U23" s="814"/>
      <c r="V23" s="814">
        <v>15891</v>
      </c>
      <c r="W23" s="814"/>
      <c r="X23" s="814"/>
      <c r="Y23" s="814"/>
      <c r="Z23" s="814"/>
      <c r="AA23" s="814">
        <v>761</v>
      </c>
      <c r="AB23" s="814"/>
      <c r="AC23" s="814"/>
      <c r="AD23" s="814"/>
      <c r="AE23" s="815"/>
      <c r="AF23" s="816">
        <v>439</v>
      </c>
      <c r="AG23" s="814"/>
      <c r="AH23" s="814"/>
      <c r="AI23" s="814"/>
      <c r="AJ23" s="817"/>
      <c r="AK23" s="818"/>
      <c r="AL23" s="819"/>
      <c r="AM23" s="819"/>
      <c r="AN23" s="819"/>
      <c r="AO23" s="819"/>
      <c r="AP23" s="814">
        <v>7400</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6735</v>
      </c>
      <c r="R28" s="843"/>
      <c r="S28" s="843"/>
      <c r="T28" s="843"/>
      <c r="U28" s="843"/>
      <c r="V28" s="843">
        <v>6711</v>
      </c>
      <c r="W28" s="843"/>
      <c r="X28" s="843"/>
      <c r="Y28" s="843"/>
      <c r="Z28" s="843"/>
      <c r="AA28" s="843">
        <v>24</v>
      </c>
      <c r="AB28" s="843"/>
      <c r="AC28" s="843"/>
      <c r="AD28" s="843"/>
      <c r="AE28" s="844"/>
      <c r="AF28" s="845">
        <v>24</v>
      </c>
      <c r="AG28" s="843"/>
      <c r="AH28" s="843"/>
      <c r="AI28" s="843"/>
      <c r="AJ28" s="846"/>
      <c r="AK28" s="847">
        <v>510</v>
      </c>
      <c r="AL28" s="838"/>
      <c r="AM28" s="838"/>
      <c r="AN28" s="838"/>
      <c r="AO28" s="838"/>
      <c r="AP28" s="838" t="s">
        <v>544</v>
      </c>
      <c r="AQ28" s="838"/>
      <c r="AR28" s="838"/>
      <c r="AS28" s="838"/>
      <c r="AT28" s="838"/>
      <c r="AU28" s="838" t="s">
        <v>544</v>
      </c>
      <c r="AV28" s="838"/>
      <c r="AW28" s="838"/>
      <c r="AX28" s="838"/>
      <c r="AY28" s="838"/>
      <c r="AZ28" s="839" t="s">
        <v>544</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2932</v>
      </c>
      <c r="R29" s="779"/>
      <c r="S29" s="779"/>
      <c r="T29" s="779"/>
      <c r="U29" s="779"/>
      <c r="V29" s="779">
        <v>2878</v>
      </c>
      <c r="W29" s="779"/>
      <c r="X29" s="779"/>
      <c r="Y29" s="779"/>
      <c r="Z29" s="779"/>
      <c r="AA29" s="779">
        <v>54</v>
      </c>
      <c r="AB29" s="779"/>
      <c r="AC29" s="779"/>
      <c r="AD29" s="779"/>
      <c r="AE29" s="780"/>
      <c r="AF29" s="781">
        <v>54</v>
      </c>
      <c r="AG29" s="782"/>
      <c r="AH29" s="782"/>
      <c r="AI29" s="782"/>
      <c r="AJ29" s="783"/>
      <c r="AK29" s="850">
        <v>401</v>
      </c>
      <c r="AL29" s="851"/>
      <c r="AM29" s="851"/>
      <c r="AN29" s="851"/>
      <c r="AO29" s="851"/>
      <c r="AP29" s="851" t="s">
        <v>544</v>
      </c>
      <c r="AQ29" s="851"/>
      <c r="AR29" s="851"/>
      <c r="AS29" s="851"/>
      <c r="AT29" s="851"/>
      <c r="AU29" s="851" t="s">
        <v>544</v>
      </c>
      <c r="AV29" s="851"/>
      <c r="AW29" s="851"/>
      <c r="AX29" s="851"/>
      <c r="AY29" s="851"/>
      <c r="AZ29" s="852" t="s">
        <v>544</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758</v>
      </c>
      <c r="R30" s="779"/>
      <c r="S30" s="779"/>
      <c r="T30" s="779"/>
      <c r="U30" s="779"/>
      <c r="V30" s="779">
        <v>745</v>
      </c>
      <c r="W30" s="779"/>
      <c r="X30" s="779"/>
      <c r="Y30" s="779"/>
      <c r="Z30" s="779"/>
      <c r="AA30" s="779">
        <v>13</v>
      </c>
      <c r="AB30" s="779"/>
      <c r="AC30" s="779"/>
      <c r="AD30" s="779"/>
      <c r="AE30" s="780"/>
      <c r="AF30" s="781">
        <v>13</v>
      </c>
      <c r="AG30" s="782"/>
      <c r="AH30" s="782"/>
      <c r="AI30" s="782"/>
      <c r="AJ30" s="783"/>
      <c r="AK30" s="850">
        <v>448</v>
      </c>
      <c r="AL30" s="851"/>
      <c r="AM30" s="851"/>
      <c r="AN30" s="851"/>
      <c r="AO30" s="851"/>
      <c r="AP30" s="851" t="s">
        <v>544</v>
      </c>
      <c r="AQ30" s="851"/>
      <c r="AR30" s="851"/>
      <c r="AS30" s="851"/>
      <c r="AT30" s="851"/>
      <c r="AU30" s="851" t="s">
        <v>544</v>
      </c>
      <c r="AV30" s="851"/>
      <c r="AW30" s="851"/>
      <c r="AX30" s="851"/>
      <c r="AY30" s="851"/>
      <c r="AZ30" s="852" t="s">
        <v>544</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925</v>
      </c>
      <c r="R31" s="779"/>
      <c r="S31" s="779"/>
      <c r="T31" s="779"/>
      <c r="U31" s="779"/>
      <c r="V31" s="779">
        <v>760</v>
      </c>
      <c r="W31" s="779"/>
      <c r="X31" s="779"/>
      <c r="Y31" s="779"/>
      <c r="Z31" s="779"/>
      <c r="AA31" s="779">
        <v>165</v>
      </c>
      <c r="AB31" s="779"/>
      <c r="AC31" s="779"/>
      <c r="AD31" s="779"/>
      <c r="AE31" s="780"/>
      <c r="AF31" s="781">
        <v>2217</v>
      </c>
      <c r="AG31" s="782"/>
      <c r="AH31" s="782"/>
      <c r="AI31" s="782"/>
      <c r="AJ31" s="783"/>
      <c r="AK31" s="850">
        <v>207</v>
      </c>
      <c r="AL31" s="851"/>
      <c r="AM31" s="851"/>
      <c r="AN31" s="851"/>
      <c r="AO31" s="851"/>
      <c r="AP31" s="851">
        <v>473</v>
      </c>
      <c r="AQ31" s="851"/>
      <c r="AR31" s="851"/>
      <c r="AS31" s="851"/>
      <c r="AT31" s="851"/>
      <c r="AU31" s="851">
        <v>3</v>
      </c>
      <c r="AV31" s="851"/>
      <c r="AW31" s="851"/>
      <c r="AX31" s="851"/>
      <c r="AY31" s="851"/>
      <c r="AZ31" s="852" t="s">
        <v>544</v>
      </c>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3053</v>
      </c>
      <c r="R32" s="779"/>
      <c r="S32" s="779"/>
      <c r="T32" s="779"/>
      <c r="U32" s="779"/>
      <c r="V32" s="779">
        <v>3000</v>
      </c>
      <c r="W32" s="779"/>
      <c r="X32" s="779"/>
      <c r="Y32" s="779"/>
      <c r="Z32" s="779"/>
      <c r="AA32" s="779">
        <v>53</v>
      </c>
      <c r="AB32" s="779"/>
      <c r="AC32" s="779"/>
      <c r="AD32" s="779"/>
      <c r="AE32" s="780"/>
      <c r="AF32" s="781">
        <v>20</v>
      </c>
      <c r="AG32" s="782"/>
      <c r="AH32" s="782"/>
      <c r="AI32" s="782"/>
      <c r="AJ32" s="783"/>
      <c r="AK32" s="850">
        <v>493</v>
      </c>
      <c r="AL32" s="851"/>
      <c r="AM32" s="851"/>
      <c r="AN32" s="851"/>
      <c r="AO32" s="851"/>
      <c r="AP32" s="851">
        <v>10224</v>
      </c>
      <c r="AQ32" s="851"/>
      <c r="AR32" s="851"/>
      <c r="AS32" s="851"/>
      <c r="AT32" s="851"/>
      <c r="AU32" s="851">
        <v>10224</v>
      </c>
      <c r="AV32" s="851"/>
      <c r="AW32" s="851"/>
      <c r="AX32" s="851"/>
      <c r="AY32" s="851"/>
      <c r="AZ32" s="852" t="s">
        <v>544</v>
      </c>
      <c r="BA32" s="852"/>
      <c r="BB32" s="852"/>
      <c r="BC32" s="852"/>
      <c r="BD32" s="852"/>
      <c r="BE32" s="848" t="s">
        <v>388</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2327</v>
      </c>
      <c r="AG63" s="862"/>
      <c r="AH63" s="862"/>
      <c r="AI63" s="862"/>
      <c r="AJ63" s="863"/>
      <c r="AK63" s="864"/>
      <c r="AL63" s="859"/>
      <c r="AM63" s="859"/>
      <c r="AN63" s="859"/>
      <c r="AO63" s="859"/>
      <c r="AP63" s="862">
        <v>10697</v>
      </c>
      <c r="AQ63" s="862"/>
      <c r="AR63" s="862"/>
      <c r="AS63" s="862"/>
      <c r="AT63" s="862"/>
      <c r="AU63" s="862">
        <v>10227</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393</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533</v>
      </c>
      <c r="C68" s="890"/>
      <c r="D68" s="890"/>
      <c r="E68" s="890"/>
      <c r="F68" s="890"/>
      <c r="G68" s="890"/>
      <c r="H68" s="890"/>
      <c r="I68" s="890"/>
      <c r="J68" s="890"/>
      <c r="K68" s="890"/>
      <c r="L68" s="890"/>
      <c r="M68" s="890"/>
      <c r="N68" s="890"/>
      <c r="O68" s="890"/>
      <c r="P68" s="891"/>
      <c r="Q68" s="892">
        <v>7021</v>
      </c>
      <c r="R68" s="886"/>
      <c r="S68" s="886"/>
      <c r="T68" s="886"/>
      <c r="U68" s="886"/>
      <c r="V68" s="886">
        <v>7009</v>
      </c>
      <c r="W68" s="886"/>
      <c r="X68" s="886"/>
      <c r="Y68" s="886"/>
      <c r="Z68" s="886"/>
      <c r="AA68" s="886">
        <v>12</v>
      </c>
      <c r="AB68" s="886"/>
      <c r="AC68" s="886"/>
      <c r="AD68" s="886"/>
      <c r="AE68" s="886"/>
      <c r="AF68" s="886">
        <v>2220</v>
      </c>
      <c r="AG68" s="886"/>
      <c r="AH68" s="886"/>
      <c r="AI68" s="886"/>
      <c r="AJ68" s="886"/>
      <c r="AK68" s="886" t="s">
        <v>544</v>
      </c>
      <c r="AL68" s="886"/>
      <c r="AM68" s="886"/>
      <c r="AN68" s="886"/>
      <c r="AO68" s="886"/>
      <c r="AP68" s="886">
        <v>7577</v>
      </c>
      <c r="AQ68" s="886"/>
      <c r="AR68" s="886"/>
      <c r="AS68" s="886"/>
      <c r="AT68" s="886"/>
      <c r="AU68" s="886" t="s">
        <v>544</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534</v>
      </c>
      <c r="C69" s="894"/>
      <c r="D69" s="894"/>
      <c r="E69" s="894"/>
      <c r="F69" s="894"/>
      <c r="G69" s="894"/>
      <c r="H69" s="894"/>
      <c r="I69" s="894"/>
      <c r="J69" s="894"/>
      <c r="K69" s="894"/>
      <c r="L69" s="894"/>
      <c r="M69" s="894"/>
      <c r="N69" s="894"/>
      <c r="O69" s="894"/>
      <c r="P69" s="895"/>
      <c r="Q69" s="896">
        <v>9229</v>
      </c>
      <c r="R69" s="851"/>
      <c r="S69" s="851"/>
      <c r="T69" s="851"/>
      <c r="U69" s="851"/>
      <c r="V69" s="851">
        <v>7683</v>
      </c>
      <c r="W69" s="851"/>
      <c r="X69" s="851"/>
      <c r="Y69" s="851"/>
      <c r="Z69" s="851"/>
      <c r="AA69" s="851">
        <v>1546</v>
      </c>
      <c r="AB69" s="851"/>
      <c r="AC69" s="851"/>
      <c r="AD69" s="851"/>
      <c r="AE69" s="851"/>
      <c r="AF69" s="851">
        <v>1546</v>
      </c>
      <c r="AG69" s="851"/>
      <c r="AH69" s="851"/>
      <c r="AI69" s="851"/>
      <c r="AJ69" s="851"/>
      <c r="AK69" s="851" t="s">
        <v>544</v>
      </c>
      <c r="AL69" s="851"/>
      <c r="AM69" s="851"/>
      <c r="AN69" s="851"/>
      <c r="AO69" s="851"/>
      <c r="AP69" s="851" t="s">
        <v>544</v>
      </c>
      <c r="AQ69" s="851"/>
      <c r="AR69" s="851"/>
      <c r="AS69" s="851"/>
      <c r="AT69" s="851"/>
      <c r="AU69" s="851" t="s">
        <v>544</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535</v>
      </c>
      <c r="C70" s="894"/>
      <c r="D70" s="894"/>
      <c r="E70" s="894"/>
      <c r="F70" s="894"/>
      <c r="G70" s="894"/>
      <c r="H70" s="894"/>
      <c r="I70" s="894"/>
      <c r="J70" s="894"/>
      <c r="K70" s="894"/>
      <c r="L70" s="894"/>
      <c r="M70" s="894"/>
      <c r="N70" s="894"/>
      <c r="O70" s="894"/>
      <c r="P70" s="895"/>
      <c r="Q70" s="896">
        <v>71</v>
      </c>
      <c r="R70" s="851"/>
      <c r="S70" s="851"/>
      <c r="T70" s="851"/>
      <c r="U70" s="851"/>
      <c r="V70" s="851">
        <v>69</v>
      </c>
      <c r="W70" s="851"/>
      <c r="X70" s="851"/>
      <c r="Y70" s="851"/>
      <c r="Z70" s="851"/>
      <c r="AA70" s="851">
        <v>2</v>
      </c>
      <c r="AB70" s="851"/>
      <c r="AC70" s="851"/>
      <c r="AD70" s="851"/>
      <c r="AE70" s="851"/>
      <c r="AF70" s="851">
        <v>2</v>
      </c>
      <c r="AG70" s="851"/>
      <c r="AH70" s="851"/>
      <c r="AI70" s="851"/>
      <c r="AJ70" s="851"/>
      <c r="AK70" s="851" t="s">
        <v>544</v>
      </c>
      <c r="AL70" s="851"/>
      <c r="AM70" s="851"/>
      <c r="AN70" s="851"/>
      <c r="AO70" s="851"/>
      <c r="AP70" s="851" t="s">
        <v>544</v>
      </c>
      <c r="AQ70" s="851"/>
      <c r="AR70" s="851"/>
      <c r="AS70" s="851"/>
      <c r="AT70" s="851"/>
      <c r="AU70" s="851" t="s">
        <v>544</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536</v>
      </c>
      <c r="C71" s="894"/>
      <c r="D71" s="894"/>
      <c r="E71" s="894"/>
      <c r="F71" s="894"/>
      <c r="G71" s="894"/>
      <c r="H71" s="894"/>
      <c r="I71" s="894"/>
      <c r="J71" s="894"/>
      <c r="K71" s="894"/>
      <c r="L71" s="894"/>
      <c r="M71" s="894"/>
      <c r="N71" s="894"/>
      <c r="O71" s="894"/>
      <c r="P71" s="895"/>
      <c r="Q71" s="896">
        <v>9</v>
      </c>
      <c r="R71" s="851"/>
      <c r="S71" s="851"/>
      <c r="T71" s="851"/>
      <c r="U71" s="851"/>
      <c r="V71" s="851">
        <v>8</v>
      </c>
      <c r="W71" s="851"/>
      <c r="X71" s="851"/>
      <c r="Y71" s="851"/>
      <c r="Z71" s="851"/>
      <c r="AA71" s="851">
        <v>1</v>
      </c>
      <c r="AB71" s="851"/>
      <c r="AC71" s="851"/>
      <c r="AD71" s="851"/>
      <c r="AE71" s="851"/>
      <c r="AF71" s="851">
        <v>1</v>
      </c>
      <c r="AG71" s="851"/>
      <c r="AH71" s="851"/>
      <c r="AI71" s="851"/>
      <c r="AJ71" s="851"/>
      <c r="AK71" s="851" t="s">
        <v>544</v>
      </c>
      <c r="AL71" s="851"/>
      <c r="AM71" s="851"/>
      <c r="AN71" s="851"/>
      <c r="AO71" s="851"/>
      <c r="AP71" s="851" t="s">
        <v>547</v>
      </c>
      <c r="AQ71" s="851"/>
      <c r="AR71" s="851"/>
      <c r="AS71" s="851"/>
      <c r="AT71" s="851"/>
      <c r="AU71" s="851" t="s">
        <v>544</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537</v>
      </c>
      <c r="C72" s="894"/>
      <c r="D72" s="894"/>
      <c r="E72" s="894"/>
      <c r="F72" s="894"/>
      <c r="G72" s="894"/>
      <c r="H72" s="894"/>
      <c r="I72" s="894"/>
      <c r="J72" s="894"/>
      <c r="K72" s="894"/>
      <c r="L72" s="894"/>
      <c r="M72" s="894"/>
      <c r="N72" s="894"/>
      <c r="O72" s="894"/>
      <c r="P72" s="895"/>
      <c r="Q72" s="896">
        <v>328</v>
      </c>
      <c r="R72" s="851"/>
      <c r="S72" s="851"/>
      <c r="T72" s="851"/>
      <c r="U72" s="851"/>
      <c r="V72" s="851">
        <v>304</v>
      </c>
      <c r="W72" s="851"/>
      <c r="X72" s="851"/>
      <c r="Y72" s="851"/>
      <c r="Z72" s="851"/>
      <c r="AA72" s="851">
        <v>24</v>
      </c>
      <c r="AB72" s="851"/>
      <c r="AC72" s="851"/>
      <c r="AD72" s="851"/>
      <c r="AE72" s="851"/>
      <c r="AF72" s="851">
        <v>24</v>
      </c>
      <c r="AG72" s="851"/>
      <c r="AH72" s="851"/>
      <c r="AI72" s="851"/>
      <c r="AJ72" s="851"/>
      <c r="AK72" s="851" t="s">
        <v>544</v>
      </c>
      <c r="AL72" s="851"/>
      <c r="AM72" s="851"/>
      <c r="AN72" s="851"/>
      <c r="AO72" s="851"/>
      <c r="AP72" s="851" t="s">
        <v>544</v>
      </c>
      <c r="AQ72" s="851"/>
      <c r="AR72" s="851"/>
      <c r="AS72" s="851"/>
      <c r="AT72" s="851"/>
      <c r="AU72" s="851" t="s">
        <v>544</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538</v>
      </c>
      <c r="C73" s="894"/>
      <c r="D73" s="894"/>
      <c r="E73" s="894"/>
      <c r="F73" s="894"/>
      <c r="G73" s="894"/>
      <c r="H73" s="894"/>
      <c r="I73" s="894"/>
      <c r="J73" s="894"/>
      <c r="K73" s="894"/>
      <c r="L73" s="894"/>
      <c r="M73" s="894"/>
      <c r="N73" s="894"/>
      <c r="O73" s="894"/>
      <c r="P73" s="895"/>
      <c r="Q73" s="896">
        <v>1344</v>
      </c>
      <c r="R73" s="851"/>
      <c r="S73" s="851"/>
      <c r="T73" s="851"/>
      <c r="U73" s="851"/>
      <c r="V73" s="851">
        <v>1291</v>
      </c>
      <c r="W73" s="851"/>
      <c r="X73" s="851"/>
      <c r="Y73" s="851"/>
      <c r="Z73" s="851"/>
      <c r="AA73" s="851">
        <v>53</v>
      </c>
      <c r="AB73" s="851"/>
      <c r="AC73" s="851"/>
      <c r="AD73" s="851"/>
      <c r="AE73" s="851"/>
      <c r="AF73" s="851">
        <v>53</v>
      </c>
      <c r="AG73" s="851"/>
      <c r="AH73" s="851"/>
      <c r="AI73" s="851"/>
      <c r="AJ73" s="851"/>
      <c r="AK73" s="851" t="s">
        <v>544</v>
      </c>
      <c r="AL73" s="851"/>
      <c r="AM73" s="851"/>
      <c r="AN73" s="851"/>
      <c r="AO73" s="851"/>
      <c r="AP73" s="851" t="s">
        <v>548</v>
      </c>
      <c r="AQ73" s="851"/>
      <c r="AR73" s="851"/>
      <c r="AS73" s="851"/>
      <c r="AT73" s="851"/>
      <c r="AU73" s="851" t="s">
        <v>544</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539</v>
      </c>
      <c r="C74" s="894"/>
      <c r="D74" s="894"/>
      <c r="E74" s="894"/>
      <c r="F74" s="894"/>
      <c r="G74" s="894"/>
      <c r="H74" s="894"/>
      <c r="I74" s="894"/>
      <c r="J74" s="894"/>
      <c r="K74" s="894"/>
      <c r="L74" s="894"/>
      <c r="M74" s="894"/>
      <c r="N74" s="894"/>
      <c r="O74" s="894"/>
      <c r="P74" s="895"/>
      <c r="Q74" s="896">
        <v>15</v>
      </c>
      <c r="R74" s="851"/>
      <c r="S74" s="851"/>
      <c r="T74" s="851"/>
      <c r="U74" s="851"/>
      <c r="V74" s="851">
        <v>14</v>
      </c>
      <c r="W74" s="851"/>
      <c r="X74" s="851"/>
      <c r="Y74" s="851"/>
      <c r="Z74" s="851"/>
      <c r="AA74" s="851">
        <v>1</v>
      </c>
      <c r="AB74" s="851"/>
      <c r="AC74" s="851"/>
      <c r="AD74" s="851"/>
      <c r="AE74" s="851"/>
      <c r="AF74" s="851">
        <v>1</v>
      </c>
      <c r="AG74" s="851"/>
      <c r="AH74" s="851"/>
      <c r="AI74" s="851"/>
      <c r="AJ74" s="851"/>
      <c r="AK74" s="851" t="s">
        <v>544</v>
      </c>
      <c r="AL74" s="851"/>
      <c r="AM74" s="851"/>
      <c r="AN74" s="851"/>
      <c r="AO74" s="851"/>
      <c r="AP74" s="851" t="s">
        <v>544</v>
      </c>
      <c r="AQ74" s="851"/>
      <c r="AR74" s="851"/>
      <c r="AS74" s="851"/>
      <c r="AT74" s="851"/>
      <c r="AU74" s="851" t="s">
        <v>544</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540</v>
      </c>
      <c r="C75" s="894"/>
      <c r="D75" s="894"/>
      <c r="E75" s="894"/>
      <c r="F75" s="894"/>
      <c r="G75" s="894"/>
      <c r="H75" s="894"/>
      <c r="I75" s="894"/>
      <c r="J75" s="894"/>
      <c r="K75" s="894"/>
      <c r="L75" s="894"/>
      <c r="M75" s="894"/>
      <c r="N75" s="894"/>
      <c r="O75" s="894"/>
      <c r="P75" s="895"/>
      <c r="Q75" s="899">
        <v>142</v>
      </c>
      <c r="R75" s="900"/>
      <c r="S75" s="900"/>
      <c r="T75" s="900"/>
      <c r="U75" s="850"/>
      <c r="V75" s="901">
        <v>131</v>
      </c>
      <c r="W75" s="900"/>
      <c r="X75" s="900"/>
      <c r="Y75" s="900"/>
      <c r="Z75" s="850"/>
      <c r="AA75" s="901">
        <v>11</v>
      </c>
      <c r="AB75" s="900"/>
      <c r="AC75" s="900"/>
      <c r="AD75" s="900"/>
      <c r="AE75" s="850"/>
      <c r="AF75" s="901">
        <v>11</v>
      </c>
      <c r="AG75" s="900"/>
      <c r="AH75" s="900"/>
      <c r="AI75" s="900"/>
      <c r="AJ75" s="850"/>
      <c r="AK75" s="901" t="s">
        <v>544</v>
      </c>
      <c r="AL75" s="900"/>
      <c r="AM75" s="900"/>
      <c r="AN75" s="900"/>
      <c r="AO75" s="850"/>
      <c r="AP75" s="901" t="s">
        <v>544</v>
      </c>
      <c r="AQ75" s="900"/>
      <c r="AR75" s="900"/>
      <c r="AS75" s="900"/>
      <c r="AT75" s="850"/>
      <c r="AU75" s="901" t="s">
        <v>544</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541</v>
      </c>
      <c r="C76" s="894"/>
      <c r="D76" s="894"/>
      <c r="E76" s="894"/>
      <c r="F76" s="894"/>
      <c r="G76" s="894"/>
      <c r="H76" s="894"/>
      <c r="I76" s="894"/>
      <c r="J76" s="894"/>
      <c r="K76" s="894"/>
      <c r="L76" s="894"/>
      <c r="M76" s="894"/>
      <c r="N76" s="894"/>
      <c r="O76" s="894"/>
      <c r="P76" s="895"/>
      <c r="Q76" s="899">
        <v>121</v>
      </c>
      <c r="R76" s="900"/>
      <c r="S76" s="900"/>
      <c r="T76" s="900"/>
      <c r="U76" s="850"/>
      <c r="V76" s="901">
        <v>94</v>
      </c>
      <c r="W76" s="900"/>
      <c r="X76" s="900"/>
      <c r="Y76" s="900"/>
      <c r="Z76" s="850"/>
      <c r="AA76" s="901">
        <v>27</v>
      </c>
      <c r="AB76" s="900"/>
      <c r="AC76" s="900"/>
      <c r="AD76" s="900"/>
      <c r="AE76" s="850"/>
      <c r="AF76" s="901">
        <v>25</v>
      </c>
      <c r="AG76" s="900"/>
      <c r="AH76" s="900"/>
      <c r="AI76" s="900"/>
      <c r="AJ76" s="850"/>
      <c r="AK76" s="901" t="s">
        <v>544</v>
      </c>
      <c r="AL76" s="900"/>
      <c r="AM76" s="900"/>
      <c r="AN76" s="900"/>
      <c r="AO76" s="850"/>
      <c r="AP76" s="901" t="s">
        <v>544</v>
      </c>
      <c r="AQ76" s="900"/>
      <c r="AR76" s="900"/>
      <c r="AS76" s="900"/>
      <c r="AT76" s="850"/>
      <c r="AU76" s="901" t="s">
        <v>544</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3883</v>
      </c>
      <c r="AG88" s="862"/>
      <c r="AH88" s="862"/>
      <c r="AI88" s="862"/>
      <c r="AJ88" s="862"/>
      <c r="AK88" s="859"/>
      <c r="AL88" s="859"/>
      <c r="AM88" s="859"/>
      <c r="AN88" s="859"/>
      <c r="AO88" s="859"/>
      <c r="AP88" s="862">
        <v>7577</v>
      </c>
      <c r="AQ88" s="862"/>
      <c r="AR88" s="862"/>
      <c r="AS88" s="862"/>
      <c r="AT88" s="862"/>
      <c r="AU88" s="862" t="s">
        <v>544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226</v>
      </c>
      <c r="CS102" s="870"/>
      <c r="CT102" s="870"/>
      <c r="CU102" s="870"/>
      <c r="CV102" s="913"/>
      <c r="CW102" s="912" t="s">
        <v>544</v>
      </c>
      <c r="CX102" s="870"/>
      <c r="CY102" s="870"/>
      <c r="CZ102" s="870"/>
      <c r="DA102" s="913"/>
      <c r="DB102" s="912" t="s">
        <v>549</v>
      </c>
      <c r="DC102" s="870"/>
      <c r="DD102" s="870"/>
      <c r="DE102" s="870"/>
      <c r="DF102" s="913"/>
      <c r="DG102" s="912" t="s">
        <v>544</v>
      </c>
      <c r="DH102" s="870"/>
      <c r="DI102" s="870"/>
      <c r="DJ102" s="870"/>
      <c r="DK102" s="913"/>
      <c r="DL102" s="912" t="s">
        <v>544</v>
      </c>
      <c r="DM102" s="870"/>
      <c r="DN102" s="870"/>
      <c r="DO102" s="870"/>
      <c r="DP102" s="913"/>
      <c r="DQ102" s="912" t="s">
        <v>544</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289</v>
      </c>
      <c r="AG109" s="915"/>
      <c r="AH109" s="915"/>
      <c r="AI109" s="915"/>
      <c r="AJ109" s="916"/>
      <c r="AK109" s="914" t="s">
        <v>288</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289</v>
      </c>
      <c r="BW109" s="915"/>
      <c r="BX109" s="915"/>
      <c r="BY109" s="915"/>
      <c r="BZ109" s="916"/>
      <c r="CA109" s="914" t="s">
        <v>288</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289</v>
      </c>
      <c r="DM109" s="915"/>
      <c r="DN109" s="915"/>
      <c r="DO109" s="915"/>
      <c r="DP109" s="916"/>
      <c r="DQ109" s="914" t="s">
        <v>288</v>
      </c>
      <c r="DR109" s="915"/>
      <c r="DS109" s="915"/>
      <c r="DT109" s="915"/>
      <c r="DU109" s="916"/>
      <c r="DV109" s="914" t="s">
        <v>404</v>
      </c>
      <c r="DW109" s="915"/>
      <c r="DX109" s="915"/>
      <c r="DY109" s="915"/>
      <c r="DZ109" s="917"/>
    </row>
    <row r="110" spans="1:131" s="199" customFormat="1" ht="26.25" customHeight="1" x14ac:dyDescent="0.15">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1166959</v>
      </c>
      <c r="AB110" s="922"/>
      <c r="AC110" s="922"/>
      <c r="AD110" s="922"/>
      <c r="AE110" s="923"/>
      <c r="AF110" s="924">
        <v>1150408</v>
      </c>
      <c r="AG110" s="922"/>
      <c r="AH110" s="922"/>
      <c r="AI110" s="922"/>
      <c r="AJ110" s="923"/>
      <c r="AK110" s="924">
        <v>1172249</v>
      </c>
      <c r="AL110" s="922"/>
      <c r="AM110" s="922"/>
      <c r="AN110" s="922"/>
      <c r="AO110" s="923"/>
      <c r="AP110" s="925">
        <v>13.6</v>
      </c>
      <c r="AQ110" s="926"/>
      <c r="AR110" s="926"/>
      <c r="AS110" s="926"/>
      <c r="AT110" s="927"/>
      <c r="AU110" s="928" t="s">
        <v>61</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8313690</v>
      </c>
      <c r="BR110" s="957"/>
      <c r="BS110" s="957"/>
      <c r="BT110" s="957"/>
      <c r="BU110" s="957"/>
      <c r="BV110" s="957">
        <v>7926669</v>
      </c>
      <c r="BW110" s="957"/>
      <c r="BX110" s="957"/>
      <c r="BY110" s="957"/>
      <c r="BZ110" s="957"/>
      <c r="CA110" s="957">
        <v>7400003</v>
      </c>
      <c r="CB110" s="957"/>
      <c r="CC110" s="957"/>
      <c r="CD110" s="957"/>
      <c r="CE110" s="957"/>
      <c r="CF110" s="971">
        <v>86.1</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v>503</v>
      </c>
      <c r="BR111" s="950"/>
      <c r="BS111" s="950"/>
      <c r="BT111" s="950"/>
      <c r="BU111" s="950"/>
      <c r="BV111" s="950">
        <v>425</v>
      </c>
      <c r="BW111" s="950"/>
      <c r="BX111" s="950"/>
      <c r="BY111" s="950"/>
      <c r="BZ111" s="950"/>
      <c r="CA111" s="950">
        <v>425</v>
      </c>
      <c r="CB111" s="950"/>
      <c r="CC111" s="950"/>
      <c r="CD111" s="950"/>
      <c r="CE111" s="950"/>
      <c r="CF111" s="944">
        <v>0</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7758286</v>
      </c>
      <c r="BR112" s="950"/>
      <c r="BS112" s="950"/>
      <c r="BT112" s="950"/>
      <c r="BU112" s="950"/>
      <c r="BV112" s="950">
        <v>9154242</v>
      </c>
      <c r="BW112" s="950"/>
      <c r="BX112" s="950"/>
      <c r="BY112" s="950"/>
      <c r="BZ112" s="950"/>
      <c r="CA112" s="950">
        <v>10227051</v>
      </c>
      <c r="CB112" s="950"/>
      <c r="CC112" s="950"/>
      <c r="CD112" s="950"/>
      <c r="CE112" s="950"/>
      <c r="CF112" s="944">
        <v>119</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254462</v>
      </c>
      <c r="AB113" s="964"/>
      <c r="AC113" s="964"/>
      <c r="AD113" s="964"/>
      <c r="AE113" s="965"/>
      <c r="AF113" s="966">
        <v>287603</v>
      </c>
      <c r="AG113" s="964"/>
      <c r="AH113" s="964"/>
      <c r="AI113" s="964"/>
      <c r="AJ113" s="965"/>
      <c r="AK113" s="966">
        <v>334996</v>
      </c>
      <c r="AL113" s="964"/>
      <c r="AM113" s="964"/>
      <c r="AN113" s="964"/>
      <c r="AO113" s="965"/>
      <c r="AP113" s="967">
        <v>3.9</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v>3433071</v>
      </c>
      <c r="BR113" s="950"/>
      <c r="BS113" s="950"/>
      <c r="BT113" s="950"/>
      <c r="BU113" s="950"/>
      <c r="BV113" s="950">
        <v>3295168</v>
      </c>
      <c r="BW113" s="950"/>
      <c r="BX113" s="950"/>
      <c r="BY113" s="950"/>
      <c r="BZ113" s="950"/>
      <c r="CA113" s="950">
        <v>1796187</v>
      </c>
      <c r="CB113" s="950"/>
      <c r="CC113" s="950"/>
      <c r="CD113" s="950"/>
      <c r="CE113" s="950"/>
      <c r="CF113" s="944">
        <v>20.9</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208319</v>
      </c>
      <c r="AB114" s="989"/>
      <c r="AC114" s="989"/>
      <c r="AD114" s="989"/>
      <c r="AE114" s="990"/>
      <c r="AF114" s="991">
        <v>213314</v>
      </c>
      <c r="AG114" s="989"/>
      <c r="AH114" s="989"/>
      <c r="AI114" s="989"/>
      <c r="AJ114" s="990"/>
      <c r="AK114" s="991">
        <v>225153</v>
      </c>
      <c r="AL114" s="989"/>
      <c r="AM114" s="989"/>
      <c r="AN114" s="989"/>
      <c r="AO114" s="990"/>
      <c r="AP114" s="992">
        <v>2.6</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729331</v>
      </c>
      <c r="BR114" s="950"/>
      <c r="BS114" s="950"/>
      <c r="BT114" s="950"/>
      <c r="BU114" s="950"/>
      <c r="BV114" s="950">
        <v>558484</v>
      </c>
      <c r="BW114" s="950"/>
      <c r="BX114" s="950"/>
      <c r="BY114" s="950"/>
      <c r="BZ114" s="950"/>
      <c r="CA114" s="950">
        <v>542769</v>
      </c>
      <c r="CB114" s="950"/>
      <c r="CC114" s="950"/>
      <c r="CD114" s="950"/>
      <c r="CE114" s="950"/>
      <c r="CF114" s="944">
        <v>6.3</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113</v>
      </c>
      <c r="AB115" s="964"/>
      <c r="AC115" s="964"/>
      <c r="AD115" s="964"/>
      <c r="AE115" s="965"/>
      <c r="AF115" s="966" t="s">
        <v>113</v>
      </c>
      <c r="AG115" s="964"/>
      <c r="AH115" s="964"/>
      <c r="AI115" s="964"/>
      <c r="AJ115" s="965"/>
      <c r="AK115" s="966" t="s">
        <v>113</v>
      </c>
      <c r="AL115" s="964"/>
      <c r="AM115" s="964"/>
      <c r="AN115" s="964"/>
      <c r="AO115" s="965"/>
      <c r="AP115" s="967" t="s">
        <v>113</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1629740</v>
      </c>
      <c r="AB117" s="1007"/>
      <c r="AC117" s="1007"/>
      <c r="AD117" s="1007"/>
      <c r="AE117" s="1008"/>
      <c r="AF117" s="1009">
        <v>1651325</v>
      </c>
      <c r="AG117" s="1007"/>
      <c r="AH117" s="1007"/>
      <c r="AI117" s="1007"/>
      <c r="AJ117" s="1008"/>
      <c r="AK117" s="1009">
        <v>1732398</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289</v>
      </c>
      <c r="AG118" s="915"/>
      <c r="AH118" s="915"/>
      <c r="AI118" s="915"/>
      <c r="AJ118" s="916"/>
      <c r="AK118" s="914" t="s">
        <v>288</v>
      </c>
      <c r="AL118" s="915"/>
      <c r="AM118" s="915"/>
      <c r="AN118" s="915"/>
      <c r="AO118" s="916"/>
      <c r="AP118" s="1001" t="s">
        <v>404</v>
      </c>
      <c r="AQ118" s="1002"/>
      <c r="AR118" s="1002"/>
      <c r="AS118" s="1002"/>
      <c r="AT118" s="1003"/>
      <c r="AU118" s="930"/>
      <c r="AV118" s="931"/>
      <c r="AW118" s="931"/>
      <c r="AX118" s="931"/>
      <c r="AY118" s="931"/>
      <c r="AZ118" s="1004" t="s">
        <v>432</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434</v>
      </c>
      <c r="BP119" s="1036"/>
      <c r="BQ119" s="1027">
        <v>20234881</v>
      </c>
      <c r="BR119" s="1028"/>
      <c r="BS119" s="1028"/>
      <c r="BT119" s="1028"/>
      <c r="BU119" s="1028"/>
      <c r="BV119" s="1028">
        <v>20934988</v>
      </c>
      <c r="BW119" s="1028"/>
      <c r="BX119" s="1028"/>
      <c r="BY119" s="1028"/>
      <c r="BZ119" s="1028"/>
      <c r="CA119" s="1028">
        <v>19966435</v>
      </c>
      <c r="CB119" s="1028"/>
      <c r="CC119" s="1028"/>
      <c r="CD119" s="1028"/>
      <c r="CE119" s="1028"/>
      <c r="CF119" s="1029"/>
      <c r="CG119" s="1030"/>
      <c r="CH119" s="1030"/>
      <c r="CI119" s="1030"/>
      <c r="CJ119" s="1031"/>
      <c r="CK119" s="977"/>
      <c r="CL119" s="978"/>
      <c r="CM119" s="1032" t="s">
        <v>435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503</v>
      </c>
      <c r="DH119" s="1014"/>
      <c r="DI119" s="1014"/>
      <c r="DJ119" s="1014"/>
      <c r="DK119" s="1015"/>
      <c r="DL119" s="1013">
        <v>425</v>
      </c>
      <c r="DM119" s="1014"/>
      <c r="DN119" s="1014"/>
      <c r="DO119" s="1014"/>
      <c r="DP119" s="1015"/>
      <c r="DQ119" s="1013">
        <v>425</v>
      </c>
      <c r="DR119" s="1014"/>
      <c r="DS119" s="1014"/>
      <c r="DT119" s="1014"/>
      <c r="DU119" s="1015"/>
      <c r="DV119" s="1016">
        <v>0</v>
      </c>
      <c r="DW119" s="1017"/>
      <c r="DX119" s="1017"/>
      <c r="DY119" s="1017"/>
      <c r="DZ119" s="1018"/>
    </row>
    <row r="120" spans="1:130" s="199" customFormat="1" ht="26.25" customHeight="1" x14ac:dyDescent="0.15">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436</v>
      </c>
      <c r="AV120" s="1020"/>
      <c r="AW120" s="1020"/>
      <c r="AX120" s="1020"/>
      <c r="AY120" s="1021"/>
      <c r="AZ120" s="970" t="s">
        <v>437</v>
      </c>
      <c r="BA120" s="919"/>
      <c r="BB120" s="919"/>
      <c r="BC120" s="919"/>
      <c r="BD120" s="919"/>
      <c r="BE120" s="919"/>
      <c r="BF120" s="919"/>
      <c r="BG120" s="919"/>
      <c r="BH120" s="919"/>
      <c r="BI120" s="919"/>
      <c r="BJ120" s="919"/>
      <c r="BK120" s="919"/>
      <c r="BL120" s="919"/>
      <c r="BM120" s="919"/>
      <c r="BN120" s="919"/>
      <c r="BO120" s="919"/>
      <c r="BP120" s="920"/>
      <c r="BQ120" s="956">
        <v>5286086</v>
      </c>
      <c r="BR120" s="957"/>
      <c r="BS120" s="957"/>
      <c r="BT120" s="957"/>
      <c r="BU120" s="957"/>
      <c r="BV120" s="957">
        <v>5695368</v>
      </c>
      <c r="BW120" s="957"/>
      <c r="BX120" s="957"/>
      <c r="BY120" s="957"/>
      <c r="BZ120" s="957"/>
      <c r="CA120" s="957">
        <v>5957190</v>
      </c>
      <c r="CB120" s="957"/>
      <c r="CC120" s="957"/>
      <c r="CD120" s="957"/>
      <c r="CE120" s="957"/>
      <c r="CF120" s="971">
        <v>69.3</v>
      </c>
      <c r="CG120" s="972"/>
      <c r="CH120" s="972"/>
      <c r="CI120" s="972"/>
      <c r="CJ120" s="972"/>
      <c r="CK120" s="1037" t="s">
        <v>438</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v>7754206</v>
      </c>
      <c r="DH120" s="957"/>
      <c r="DI120" s="957"/>
      <c r="DJ120" s="957"/>
      <c r="DK120" s="957"/>
      <c r="DL120" s="957">
        <v>9150010</v>
      </c>
      <c r="DM120" s="957"/>
      <c r="DN120" s="957"/>
      <c r="DO120" s="957"/>
      <c r="DP120" s="957"/>
      <c r="DQ120" s="957">
        <v>10223737</v>
      </c>
      <c r="DR120" s="957"/>
      <c r="DS120" s="957"/>
      <c r="DT120" s="957"/>
      <c r="DU120" s="957"/>
      <c r="DV120" s="958">
        <v>119</v>
      </c>
      <c r="DW120" s="958"/>
      <c r="DX120" s="958"/>
      <c r="DY120" s="958"/>
      <c r="DZ120" s="959"/>
    </row>
    <row r="121" spans="1:130" s="199" customFormat="1" ht="26.25" customHeight="1" x14ac:dyDescent="0.15">
      <c r="A121" s="1089"/>
      <c r="B121" s="976"/>
      <c r="C121" s="997" t="s">
        <v>439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440</v>
      </c>
      <c r="BA121" s="980"/>
      <c r="BB121" s="980"/>
      <c r="BC121" s="980"/>
      <c r="BD121" s="980"/>
      <c r="BE121" s="980"/>
      <c r="BF121" s="980"/>
      <c r="BG121" s="980"/>
      <c r="BH121" s="980"/>
      <c r="BI121" s="980"/>
      <c r="BJ121" s="980"/>
      <c r="BK121" s="980"/>
      <c r="BL121" s="980"/>
      <c r="BM121" s="980"/>
      <c r="BN121" s="980"/>
      <c r="BO121" s="980"/>
      <c r="BP121" s="981"/>
      <c r="BQ121" s="949">
        <v>200209</v>
      </c>
      <c r="BR121" s="950"/>
      <c r="BS121" s="950"/>
      <c r="BT121" s="950"/>
      <c r="BU121" s="950"/>
      <c r="BV121" s="950">
        <v>147530</v>
      </c>
      <c r="BW121" s="950"/>
      <c r="BX121" s="950"/>
      <c r="BY121" s="950"/>
      <c r="BZ121" s="950"/>
      <c r="CA121" s="950">
        <v>107040</v>
      </c>
      <c r="CB121" s="950"/>
      <c r="CC121" s="950"/>
      <c r="CD121" s="950"/>
      <c r="CE121" s="950"/>
      <c r="CF121" s="944">
        <v>1.2</v>
      </c>
      <c r="CG121" s="945"/>
      <c r="CH121" s="945"/>
      <c r="CI121" s="945"/>
      <c r="CJ121" s="945"/>
      <c r="CK121" s="1040"/>
      <c r="CL121" s="1041"/>
      <c r="CM121" s="1041"/>
      <c r="CN121" s="1041"/>
      <c r="CO121" s="1042"/>
      <c r="CP121" s="1050" t="s">
        <v>385</v>
      </c>
      <c r="CQ121" s="1051"/>
      <c r="CR121" s="1051"/>
      <c r="CS121" s="1051"/>
      <c r="CT121" s="1051"/>
      <c r="CU121" s="1051"/>
      <c r="CV121" s="1051"/>
      <c r="CW121" s="1051"/>
      <c r="CX121" s="1051"/>
      <c r="CY121" s="1051"/>
      <c r="CZ121" s="1051"/>
      <c r="DA121" s="1051"/>
      <c r="DB121" s="1051"/>
      <c r="DC121" s="1051"/>
      <c r="DD121" s="1051"/>
      <c r="DE121" s="1051"/>
      <c r="DF121" s="1052"/>
      <c r="DG121" s="949">
        <v>4080</v>
      </c>
      <c r="DH121" s="950"/>
      <c r="DI121" s="950"/>
      <c r="DJ121" s="950"/>
      <c r="DK121" s="950"/>
      <c r="DL121" s="950">
        <v>4232</v>
      </c>
      <c r="DM121" s="950"/>
      <c r="DN121" s="950"/>
      <c r="DO121" s="950"/>
      <c r="DP121" s="950"/>
      <c r="DQ121" s="950">
        <v>3314</v>
      </c>
      <c r="DR121" s="950"/>
      <c r="DS121" s="950"/>
      <c r="DT121" s="950"/>
      <c r="DU121" s="950"/>
      <c r="DV121" s="951">
        <v>0</v>
      </c>
      <c r="DW121" s="951"/>
      <c r="DX121" s="951"/>
      <c r="DY121" s="951"/>
      <c r="DZ121" s="952"/>
    </row>
    <row r="122" spans="1:130" s="199" customFormat="1" ht="26.25" customHeight="1" x14ac:dyDescent="0.15">
      <c r="A122" s="1089"/>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441</v>
      </c>
      <c r="BA122" s="995"/>
      <c r="BB122" s="995"/>
      <c r="BC122" s="995"/>
      <c r="BD122" s="995"/>
      <c r="BE122" s="995"/>
      <c r="BF122" s="995"/>
      <c r="BG122" s="995"/>
      <c r="BH122" s="995"/>
      <c r="BI122" s="995"/>
      <c r="BJ122" s="995"/>
      <c r="BK122" s="995"/>
      <c r="BL122" s="995"/>
      <c r="BM122" s="995"/>
      <c r="BN122" s="995"/>
      <c r="BO122" s="995"/>
      <c r="BP122" s="996"/>
      <c r="BQ122" s="1027">
        <v>15063510</v>
      </c>
      <c r="BR122" s="1028"/>
      <c r="BS122" s="1028"/>
      <c r="BT122" s="1028"/>
      <c r="BU122" s="1028"/>
      <c r="BV122" s="1028">
        <v>15392207</v>
      </c>
      <c r="BW122" s="1028"/>
      <c r="BX122" s="1028"/>
      <c r="BY122" s="1028"/>
      <c r="BZ122" s="1028"/>
      <c r="CA122" s="1028">
        <v>15424733</v>
      </c>
      <c r="CB122" s="1028"/>
      <c r="CC122" s="1028"/>
      <c r="CD122" s="1028"/>
      <c r="CE122" s="1028"/>
      <c r="CF122" s="1048">
        <v>179.5</v>
      </c>
      <c r="CG122" s="1049"/>
      <c r="CH122" s="1049"/>
      <c r="CI122" s="1049"/>
      <c r="CJ122" s="1049"/>
      <c r="CK122" s="1040"/>
      <c r="CL122" s="1041"/>
      <c r="CM122" s="1041"/>
      <c r="CN122" s="1041"/>
      <c r="CO122" s="1042"/>
      <c r="CP122" s="1050" t="s">
        <v>383</v>
      </c>
      <c r="CQ122" s="1051"/>
      <c r="CR122" s="1051"/>
      <c r="CS122" s="1051"/>
      <c r="CT122" s="1051"/>
      <c r="CU122" s="1051"/>
      <c r="CV122" s="1051"/>
      <c r="CW122" s="1051"/>
      <c r="CX122" s="1051"/>
      <c r="CY122" s="1051"/>
      <c r="CZ122" s="1051"/>
      <c r="DA122" s="1051"/>
      <c r="DB122" s="1051"/>
      <c r="DC122" s="1051"/>
      <c r="DD122" s="1051"/>
      <c r="DE122" s="1051"/>
      <c r="DF122" s="1052"/>
      <c r="DG122" s="949" t="s">
        <v>113</v>
      </c>
      <c r="DH122" s="950"/>
      <c r="DI122" s="950"/>
      <c r="DJ122" s="950"/>
      <c r="DK122" s="950"/>
      <c r="DL122" s="950" t="s">
        <v>113</v>
      </c>
      <c r="DM122" s="950"/>
      <c r="DN122" s="950"/>
      <c r="DO122" s="950"/>
      <c r="DP122" s="950"/>
      <c r="DQ122" s="950" t="s">
        <v>113</v>
      </c>
      <c r="DR122" s="950"/>
      <c r="DS122" s="950"/>
      <c r="DT122" s="950"/>
      <c r="DU122" s="950"/>
      <c r="DV122" s="951" t="s">
        <v>113</v>
      </c>
      <c r="DW122" s="951"/>
      <c r="DX122" s="951"/>
      <c r="DY122" s="951"/>
      <c r="DZ122" s="952"/>
    </row>
    <row r="123" spans="1:130" s="199" customFormat="1" ht="26.25" customHeight="1" x14ac:dyDescent="0.15">
      <c r="A123" s="1089"/>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442</v>
      </c>
      <c r="BP123" s="1036"/>
      <c r="BQ123" s="1095">
        <v>20549805</v>
      </c>
      <c r="BR123" s="1096"/>
      <c r="BS123" s="1096"/>
      <c r="BT123" s="1096"/>
      <c r="BU123" s="1096"/>
      <c r="BV123" s="1096">
        <v>21235105</v>
      </c>
      <c r="BW123" s="1096"/>
      <c r="BX123" s="1096"/>
      <c r="BY123" s="1096"/>
      <c r="BZ123" s="1096"/>
      <c r="CA123" s="1096">
        <v>21488963</v>
      </c>
      <c r="CB123" s="1096"/>
      <c r="CC123" s="1096"/>
      <c r="CD123" s="1096"/>
      <c r="CE123" s="1096"/>
      <c r="CF123" s="1029"/>
      <c r="CG123" s="1030"/>
      <c r="CH123" s="1030"/>
      <c r="CI123" s="1030"/>
      <c r="CJ123" s="1031"/>
      <c r="CK123" s="1040"/>
      <c r="CL123" s="1041"/>
      <c r="CM123" s="1041"/>
      <c r="CN123" s="1041"/>
      <c r="CO123" s="1042"/>
      <c r="CP123" s="1050" t="s">
        <v>384</v>
      </c>
      <c r="CQ123" s="1051"/>
      <c r="CR123" s="1051"/>
      <c r="CS123" s="1051"/>
      <c r="CT123" s="1051"/>
      <c r="CU123" s="1051"/>
      <c r="CV123" s="1051"/>
      <c r="CW123" s="1051"/>
      <c r="CX123" s="1051"/>
      <c r="CY123" s="1051"/>
      <c r="CZ123" s="1051"/>
      <c r="DA123" s="1051"/>
      <c r="DB123" s="1051"/>
      <c r="DC123" s="1051"/>
      <c r="DD123" s="1051"/>
      <c r="DE123" s="1051"/>
      <c r="DF123" s="1052"/>
      <c r="DG123" s="988" t="s">
        <v>113</v>
      </c>
      <c r="DH123" s="989"/>
      <c r="DI123" s="989"/>
      <c r="DJ123" s="989"/>
      <c r="DK123" s="990"/>
      <c r="DL123" s="991" t="s">
        <v>113</v>
      </c>
      <c r="DM123" s="989"/>
      <c r="DN123" s="989"/>
      <c r="DO123" s="989"/>
      <c r="DP123" s="990"/>
      <c r="DQ123" s="991" t="s">
        <v>113</v>
      </c>
      <c r="DR123" s="989"/>
      <c r="DS123" s="989"/>
      <c r="DT123" s="989"/>
      <c r="DU123" s="990"/>
      <c r="DV123" s="992" t="s">
        <v>113</v>
      </c>
      <c r="DW123" s="993"/>
      <c r="DX123" s="993"/>
      <c r="DY123" s="993"/>
      <c r="DZ123" s="994"/>
    </row>
    <row r="124" spans="1:130" s="199" customFormat="1" ht="26.25" customHeight="1" thickBot="1" x14ac:dyDescent="0.2">
      <c r="A124" s="1089"/>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113</v>
      </c>
      <c r="BR124" s="1058"/>
      <c r="BS124" s="1058"/>
      <c r="BT124" s="1058"/>
      <c r="BU124" s="1058"/>
      <c r="BV124" s="1058" t="s">
        <v>113</v>
      </c>
      <c r="BW124" s="1058"/>
      <c r="BX124" s="1058"/>
      <c r="BY124" s="1058"/>
      <c r="BZ124" s="1058"/>
      <c r="CA124" s="1058" t="s">
        <v>113</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x14ac:dyDescent="0.15">
      <c r="A125" s="1089"/>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15">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v>187965</v>
      </c>
      <c r="AB128" s="1078"/>
      <c r="AC128" s="1078"/>
      <c r="AD128" s="1078"/>
      <c r="AE128" s="1079"/>
      <c r="AF128" s="1080">
        <v>213213</v>
      </c>
      <c r="AG128" s="1078"/>
      <c r="AH128" s="1078"/>
      <c r="AI128" s="1078"/>
      <c r="AJ128" s="1079"/>
      <c r="AK128" s="1080">
        <v>223939</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113</v>
      </c>
      <c r="BG128" s="1085"/>
      <c r="BH128" s="1085"/>
      <c r="BI128" s="1085"/>
      <c r="BJ128" s="1085"/>
      <c r="BK128" s="1085"/>
      <c r="BL128" s="1086"/>
      <c r="BM128" s="1084">
        <v>13.37</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9293965</v>
      </c>
      <c r="AB129" s="989"/>
      <c r="AC129" s="989"/>
      <c r="AD129" s="989"/>
      <c r="AE129" s="990"/>
      <c r="AF129" s="991">
        <v>9566069</v>
      </c>
      <c r="AG129" s="989"/>
      <c r="AH129" s="989"/>
      <c r="AI129" s="989"/>
      <c r="AJ129" s="990"/>
      <c r="AK129" s="991">
        <v>9804676</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113</v>
      </c>
      <c r="BG129" s="1099"/>
      <c r="BH129" s="1099"/>
      <c r="BI129" s="1099"/>
      <c r="BJ129" s="1099"/>
      <c r="BK129" s="1099"/>
      <c r="BL129" s="1100"/>
      <c r="BM129" s="1098">
        <v>18.37</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1200174</v>
      </c>
      <c r="AB130" s="989"/>
      <c r="AC130" s="989"/>
      <c r="AD130" s="989"/>
      <c r="AE130" s="990"/>
      <c r="AF130" s="991">
        <v>1158143</v>
      </c>
      <c r="AG130" s="989"/>
      <c r="AH130" s="989"/>
      <c r="AI130" s="989"/>
      <c r="AJ130" s="990"/>
      <c r="AK130" s="991">
        <v>1210363</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3.2</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8093791</v>
      </c>
      <c r="AB131" s="1014"/>
      <c r="AC131" s="1014"/>
      <c r="AD131" s="1014"/>
      <c r="AE131" s="1015"/>
      <c r="AF131" s="1013">
        <v>8407926</v>
      </c>
      <c r="AG131" s="1014"/>
      <c r="AH131" s="1014"/>
      <c r="AI131" s="1014"/>
      <c r="AJ131" s="1015"/>
      <c r="AK131" s="1013">
        <v>8594313</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t="s">
        <v>113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2.9850165390000001</v>
      </c>
      <c r="AB132" s="1130"/>
      <c r="AC132" s="1130"/>
      <c r="AD132" s="1130"/>
      <c r="AE132" s="1131"/>
      <c r="AF132" s="1132">
        <v>3.3298223600000001</v>
      </c>
      <c r="AG132" s="1130"/>
      <c r="AH132" s="1130"/>
      <c r="AI132" s="1130"/>
      <c r="AJ132" s="1131"/>
      <c r="AK132" s="1132">
        <v>3.4685262219999999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3.2</v>
      </c>
      <c r="AB133" s="1113"/>
      <c r="AC133" s="1113"/>
      <c r="AD133" s="1113"/>
      <c r="AE133" s="1114"/>
      <c r="AF133" s="1112">
        <v>3.3</v>
      </c>
      <c r="AG133" s="1113"/>
      <c r="AH133" s="1113"/>
      <c r="AI133" s="1113"/>
      <c r="AJ133" s="1114"/>
      <c r="AK133" s="1112">
        <v>3.2</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0" t="s">
        <v>470</v>
      </c>
      <c r="L7" s="256"/>
      <c r="M7" s="257" t="s">
        <v>471</v>
      </c>
      <c r="N7" s="258"/>
    </row>
    <row r="8" spans="1:16" x14ac:dyDescent="0.15">
      <c r="A8" s="250"/>
      <c r="B8" s="246"/>
      <c r="C8" s="246"/>
      <c r="D8" s="246"/>
      <c r="E8" s="246"/>
      <c r="F8" s="246"/>
      <c r="G8" s="259"/>
      <c r="H8" s="260"/>
      <c r="I8" s="260"/>
      <c r="J8" s="261"/>
      <c r="K8" s="1151"/>
      <c r="L8" s="262" t="s">
        <v>472</v>
      </c>
      <c r="M8" s="263" t="s">
        <v>473</v>
      </c>
      <c r="N8" s="264" t="s">
        <v>474</v>
      </c>
    </row>
    <row r="9" spans="1:16" x14ac:dyDescent="0.15">
      <c r="A9" s="250"/>
      <c r="B9" s="246"/>
      <c r="C9" s="246"/>
      <c r="D9" s="246"/>
      <c r="E9" s="246"/>
      <c r="F9" s="246"/>
      <c r="G9" s="1152" t="s">
        <v>475</v>
      </c>
      <c r="H9" s="1153"/>
      <c r="I9" s="1153"/>
      <c r="J9" s="1154"/>
      <c r="K9" s="265">
        <v>2167234</v>
      </c>
      <c r="L9" s="266">
        <v>40208</v>
      </c>
      <c r="M9" s="267">
        <v>57713</v>
      </c>
      <c r="N9" s="268">
        <v>-30.3</v>
      </c>
    </row>
    <row r="10" spans="1:16" x14ac:dyDescent="0.15">
      <c r="A10" s="250"/>
      <c r="B10" s="246"/>
      <c r="C10" s="246"/>
      <c r="D10" s="246"/>
      <c r="E10" s="246"/>
      <c r="F10" s="246"/>
      <c r="G10" s="1152" t="s">
        <v>476</v>
      </c>
      <c r="H10" s="1153"/>
      <c r="I10" s="1153"/>
      <c r="J10" s="1154"/>
      <c r="K10" s="269">
        <v>204413</v>
      </c>
      <c r="L10" s="270">
        <v>3792</v>
      </c>
      <c r="M10" s="271">
        <v>3737</v>
      </c>
      <c r="N10" s="272">
        <v>1.5</v>
      </c>
    </row>
    <row r="11" spans="1:16" ht="13.5" customHeight="1" x14ac:dyDescent="0.15">
      <c r="A11" s="250"/>
      <c r="B11" s="246"/>
      <c r="C11" s="246"/>
      <c r="D11" s="246"/>
      <c r="E11" s="246"/>
      <c r="F11" s="246"/>
      <c r="G11" s="1152" t="s">
        <v>477</v>
      </c>
      <c r="H11" s="1153"/>
      <c r="I11" s="1153"/>
      <c r="J11" s="1154"/>
      <c r="K11" s="269">
        <v>502010</v>
      </c>
      <c r="L11" s="270">
        <v>9314</v>
      </c>
      <c r="M11" s="271">
        <v>6346</v>
      </c>
      <c r="N11" s="272">
        <v>46.8</v>
      </c>
    </row>
    <row r="12" spans="1:16" ht="13.5" customHeight="1" x14ac:dyDescent="0.15">
      <c r="A12" s="250"/>
      <c r="B12" s="246"/>
      <c r="C12" s="246"/>
      <c r="D12" s="246"/>
      <c r="E12" s="246"/>
      <c r="F12" s="246"/>
      <c r="G12" s="1152" t="s">
        <v>478</v>
      </c>
      <c r="H12" s="1153"/>
      <c r="I12" s="1153"/>
      <c r="J12" s="1154"/>
      <c r="K12" s="269">
        <v>110657</v>
      </c>
      <c r="L12" s="270">
        <v>2053</v>
      </c>
      <c r="M12" s="271">
        <v>800</v>
      </c>
      <c r="N12" s="272">
        <v>156.6</v>
      </c>
    </row>
    <row r="13" spans="1:16" ht="13.5" customHeight="1" x14ac:dyDescent="0.15">
      <c r="A13" s="250"/>
      <c r="B13" s="246"/>
      <c r="C13" s="246"/>
      <c r="D13" s="246"/>
      <c r="E13" s="246"/>
      <c r="F13" s="246"/>
      <c r="G13" s="1152" t="s">
        <v>479</v>
      </c>
      <c r="H13" s="1153"/>
      <c r="I13" s="1153"/>
      <c r="J13" s="1154"/>
      <c r="K13" s="269" t="s">
        <v>480</v>
      </c>
      <c r="L13" s="270" t="s">
        <v>480</v>
      </c>
      <c r="M13" s="271">
        <v>1</v>
      </c>
      <c r="N13" s="272" t="s">
        <v>480</v>
      </c>
    </row>
    <row r="14" spans="1:16" ht="13.5" customHeight="1" x14ac:dyDescent="0.15">
      <c r="A14" s="250"/>
      <c r="B14" s="246"/>
      <c r="C14" s="246"/>
      <c r="D14" s="246"/>
      <c r="E14" s="246"/>
      <c r="F14" s="246"/>
      <c r="G14" s="1152" t="s">
        <v>481</v>
      </c>
      <c r="H14" s="1153"/>
      <c r="I14" s="1153"/>
      <c r="J14" s="1154"/>
      <c r="K14" s="269">
        <v>131544</v>
      </c>
      <c r="L14" s="270">
        <v>2440</v>
      </c>
      <c r="M14" s="271">
        <v>2571</v>
      </c>
      <c r="N14" s="272">
        <v>-5.0999999999999996</v>
      </c>
    </row>
    <row r="15" spans="1:16" ht="13.5" customHeight="1" x14ac:dyDescent="0.15">
      <c r="A15" s="250"/>
      <c r="B15" s="246"/>
      <c r="C15" s="246"/>
      <c r="D15" s="246"/>
      <c r="E15" s="246"/>
      <c r="F15" s="246"/>
      <c r="G15" s="1152" t="s">
        <v>482</v>
      </c>
      <c r="H15" s="1153"/>
      <c r="I15" s="1153"/>
      <c r="J15" s="1154"/>
      <c r="K15" s="269">
        <v>51069</v>
      </c>
      <c r="L15" s="270">
        <v>947</v>
      </c>
      <c r="M15" s="271">
        <v>1342</v>
      </c>
      <c r="N15" s="272">
        <v>-29.4</v>
      </c>
    </row>
    <row r="16" spans="1:16" x14ac:dyDescent="0.15">
      <c r="A16" s="250"/>
      <c r="B16" s="246"/>
      <c r="C16" s="246"/>
      <c r="D16" s="246"/>
      <c r="E16" s="246"/>
      <c r="F16" s="246"/>
      <c r="G16" s="1155" t="s">
        <v>483</v>
      </c>
      <c r="H16" s="1156"/>
      <c r="I16" s="1156"/>
      <c r="J16" s="1157"/>
      <c r="K16" s="270">
        <v>-233853</v>
      </c>
      <c r="L16" s="270">
        <v>-4339</v>
      </c>
      <c r="M16" s="271">
        <v>-4975</v>
      </c>
      <c r="N16" s="272">
        <v>-12.8</v>
      </c>
    </row>
    <row r="17" spans="1:16" x14ac:dyDescent="0.15">
      <c r="A17" s="250"/>
      <c r="B17" s="246"/>
      <c r="C17" s="246"/>
      <c r="D17" s="246"/>
      <c r="E17" s="246"/>
      <c r="F17" s="246"/>
      <c r="G17" s="1155" t="s">
        <v>172</v>
      </c>
      <c r="H17" s="1156"/>
      <c r="I17" s="1156"/>
      <c r="J17" s="1157"/>
      <c r="K17" s="270">
        <v>2933074</v>
      </c>
      <c r="L17" s="270">
        <v>54416</v>
      </c>
      <c r="M17" s="271">
        <v>67535</v>
      </c>
      <c r="N17" s="272">
        <v>-19.399999999999999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47" t="s">
        <v>488</v>
      </c>
      <c r="H21" s="1148"/>
      <c r="I21" s="1148"/>
      <c r="J21" s="1149"/>
      <c r="K21" s="282">
        <v>5.05</v>
      </c>
      <c r="L21" s="283">
        <v>6.24</v>
      </c>
      <c r="M21" s="284">
        <v>-1.19</v>
      </c>
      <c r="N21" s="251"/>
      <c r="O21" s="285"/>
      <c r="P21" s="281"/>
    </row>
    <row r="22" spans="1:16" s="286" customFormat="1" x14ac:dyDescent="0.15">
      <c r="A22" s="281"/>
      <c r="B22" s="251"/>
      <c r="C22" s="251"/>
      <c r="D22" s="251"/>
      <c r="E22" s="251"/>
      <c r="F22" s="251"/>
      <c r="G22" s="1147" t="s">
        <v>489</v>
      </c>
      <c r="H22" s="1148"/>
      <c r="I22" s="1148"/>
      <c r="J22" s="1149"/>
      <c r="K22" s="287">
        <v>95.4</v>
      </c>
      <c r="L22" s="288">
        <v>98.7</v>
      </c>
      <c r="M22" s="289">
        <v>-3.3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0" t="s">
        <v>470</v>
      </c>
      <c r="L30" s="256"/>
      <c r="M30" s="257" t="s">
        <v>471</v>
      </c>
      <c r="N30" s="258"/>
    </row>
    <row r="31" spans="1:16" x14ac:dyDescent="0.15">
      <c r="A31" s="250"/>
      <c r="B31" s="246"/>
      <c r="C31" s="246"/>
      <c r="D31" s="246"/>
      <c r="E31" s="246"/>
      <c r="F31" s="246"/>
      <c r="G31" s="259"/>
      <c r="H31" s="260"/>
      <c r="I31" s="260"/>
      <c r="J31" s="261"/>
      <c r="K31" s="1151"/>
      <c r="L31" s="262" t="s">
        <v>472</v>
      </c>
      <c r="M31" s="263" t="s">
        <v>473</v>
      </c>
      <c r="N31" s="264" t="s">
        <v>474</v>
      </c>
    </row>
    <row r="32" spans="1:16" ht="27" customHeight="1" x14ac:dyDescent="0.15">
      <c r="A32" s="250"/>
      <c r="B32" s="246"/>
      <c r="C32" s="246"/>
      <c r="D32" s="246"/>
      <c r="E32" s="246"/>
      <c r="F32" s="246"/>
      <c r="G32" s="1163" t="s">
        <v>493</v>
      </c>
      <c r="H32" s="1164"/>
      <c r="I32" s="1164"/>
      <c r="J32" s="1165"/>
      <c r="K32" s="296">
        <v>1172249</v>
      </c>
      <c r="L32" s="296">
        <v>21748</v>
      </c>
      <c r="M32" s="297">
        <v>35267</v>
      </c>
      <c r="N32" s="298">
        <v>-38.299999999999997</v>
      </c>
    </row>
    <row r="33" spans="1:16" ht="13.5" customHeight="1" x14ac:dyDescent="0.15">
      <c r="A33" s="250"/>
      <c r="B33" s="246"/>
      <c r="C33" s="246"/>
      <c r="D33" s="246"/>
      <c r="E33" s="246"/>
      <c r="F33" s="246"/>
      <c r="G33" s="1163" t="s">
        <v>494</v>
      </c>
      <c r="H33" s="1164"/>
      <c r="I33" s="1164"/>
      <c r="J33" s="1165"/>
      <c r="K33" s="296" t="s">
        <v>480</v>
      </c>
      <c r="L33" s="296" t="s">
        <v>480</v>
      </c>
      <c r="M33" s="297">
        <v>1</v>
      </c>
      <c r="N33" s="298" t="s">
        <v>480</v>
      </c>
    </row>
    <row r="34" spans="1:16" ht="27" customHeight="1" x14ac:dyDescent="0.15">
      <c r="A34" s="250"/>
      <c r="B34" s="246"/>
      <c r="C34" s="246"/>
      <c r="D34" s="246"/>
      <c r="E34" s="246"/>
      <c r="F34" s="246"/>
      <c r="G34" s="1163" t="s">
        <v>495</v>
      </c>
      <c r="H34" s="1164"/>
      <c r="I34" s="1164"/>
      <c r="J34" s="1165"/>
      <c r="K34" s="296" t="s">
        <v>480</v>
      </c>
      <c r="L34" s="296" t="s">
        <v>480</v>
      </c>
      <c r="M34" s="297">
        <v>49</v>
      </c>
      <c r="N34" s="298" t="s">
        <v>480</v>
      </c>
    </row>
    <row r="35" spans="1:16" ht="27" customHeight="1" x14ac:dyDescent="0.15">
      <c r="A35" s="250"/>
      <c r="B35" s="246"/>
      <c r="C35" s="246"/>
      <c r="D35" s="246"/>
      <c r="E35" s="246"/>
      <c r="F35" s="246"/>
      <c r="G35" s="1163" t="s">
        <v>496</v>
      </c>
      <c r="H35" s="1164"/>
      <c r="I35" s="1164"/>
      <c r="J35" s="1165"/>
      <c r="K35" s="296">
        <v>334996</v>
      </c>
      <c r="L35" s="296">
        <v>6215</v>
      </c>
      <c r="M35" s="297">
        <v>9709</v>
      </c>
      <c r="N35" s="298">
        <v>-36</v>
      </c>
    </row>
    <row r="36" spans="1:16" ht="27" customHeight="1" x14ac:dyDescent="0.15">
      <c r="A36" s="250"/>
      <c r="B36" s="246"/>
      <c r="C36" s="246"/>
      <c r="D36" s="246"/>
      <c r="E36" s="246"/>
      <c r="F36" s="246"/>
      <c r="G36" s="1163" t="s">
        <v>497</v>
      </c>
      <c r="H36" s="1164"/>
      <c r="I36" s="1164"/>
      <c r="J36" s="1165"/>
      <c r="K36" s="296">
        <v>225153</v>
      </c>
      <c r="L36" s="296">
        <v>4177</v>
      </c>
      <c r="M36" s="297">
        <v>2367</v>
      </c>
      <c r="N36" s="298">
        <v>76.5</v>
      </c>
    </row>
    <row r="37" spans="1:16" ht="13.5" customHeight="1" x14ac:dyDescent="0.15">
      <c r="A37" s="250"/>
      <c r="B37" s="246"/>
      <c r="C37" s="246"/>
      <c r="D37" s="246"/>
      <c r="E37" s="246"/>
      <c r="F37" s="246"/>
      <c r="G37" s="1163" t="s">
        <v>498</v>
      </c>
      <c r="H37" s="1164"/>
      <c r="I37" s="1164"/>
      <c r="J37" s="1165"/>
      <c r="K37" s="296" t="s">
        <v>480</v>
      </c>
      <c r="L37" s="296" t="s">
        <v>480</v>
      </c>
      <c r="M37" s="297">
        <v>1205</v>
      </c>
      <c r="N37" s="298" t="s">
        <v>480</v>
      </c>
    </row>
    <row r="38" spans="1:16" ht="27" customHeight="1" x14ac:dyDescent="0.15">
      <c r="A38" s="250"/>
      <c r="B38" s="246"/>
      <c r="C38" s="246"/>
      <c r="D38" s="246"/>
      <c r="E38" s="246"/>
      <c r="F38" s="246"/>
      <c r="G38" s="1166" t="s">
        <v>499</v>
      </c>
      <c r="H38" s="1167"/>
      <c r="I38" s="1167"/>
      <c r="J38" s="1168"/>
      <c r="K38" s="299" t="s">
        <v>480</v>
      </c>
      <c r="L38" s="299" t="s">
        <v>480</v>
      </c>
      <c r="M38" s="300">
        <v>3</v>
      </c>
      <c r="N38" s="301" t="s">
        <v>480</v>
      </c>
      <c r="O38" s="295"/>
    </row>
    <row r="39" spans="1:16" x14ac:dyDescent="0.15">
      <c r="A39" s="250"/>
      <c r="B39" s="246"/>
      <c r="C39" s="246"/>
      <c r="D39" s="246"/>
      <c r="E39" s="246"/>
      <c r="F39" s="246"/>
      <c r="G39" s="1166" t="s">
        <v>500</v>
      </c>
      <c r="H39" s="1167"/>
      <c r="I39" s="1167"/>
      <c r="J39" s="1168"/>
      <c r="K39" s="302">
        <v>-223939</v>
      </c>
      <c r="L39" s="302">
        <v>-4155</v>
      </c>
      <c r="M39" s="303">
        <v>-6690</v>
      </c>
      <c r="N39" s="304">
        <v>-37.9</v>
      </c>
      <c r="O39" s="295"/>
    </row>
    <row r="40" spans="1:16" ht="27" customHeight="1" x14ac:dyDescent="0.15">
      <c r="A40" s="250"/>
      <c r="B40" s="246"/>
      <c r="C40" s="246"/>
      <c r="D40" s="246"/>
      <c r="E40" s="246"/>
      <c r="F40" s="246"/>
      <c r="G40" s="1163" t="s">
        <v>501</v>
      </c>
      <c r="H40" s="1164"/>
      <c r="I40" s="1164"/>
      <c r="J40" s="1165"/>
      <c r="K40" s="302">
        <v>-1210363</v>
      </c>
      <c r="L40" s="302">
        <v>-22455</v>
      </c>
      <c r="M40" s="303">
        <v>-29386</v>
      </c>
      <c r="N40" s="304">
        <v>-23.6</v>
      </c>
      <c r="O40" s="295"/>
    </row>
    <row r="41" spans="1:16" x14ac:dyDescent="0.15">
      <c r="A41" s="250"/>
      <c r="B41" s="246"/>
      <c r="C41" s="246"/>
      <c r="D41" s="246"/>
      <c r="E41" s="246"/>
      <c r="F41" s="246"/>
      <c r="G41" s="1169" t="s">
        <v>283</v>
      </c>
      <c r="H41" s="1170"/>
      <c r="I41" s="1170"/>
      <c r="J41" s="1171"/>
      <c r="K41" s="296">
        <v>298096</v>
      </c>
      <c r="L41" s="302">
        <v>5530</v>
      </c>
      <c r="M41" s="303">
        <v>12524</v>
      </c>
      <c r="N41" s="304">
        <v>-55.8</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58" t="s">
        <v>470</v>
      </c>
      <c r="J49" s="1160" t="s">
        <v>505</v>
      </c>
      <c r="K49" s="1161"/>
      <c r="L49" s="1161"/>
      <c r="M49" s="1161"/>
      <c r="N49" s="1162"/>
    </row>
    <row r="50" spans="1:14" x14ac:dyDescent="0.15">
      <c r="A50" s="250"/>
      <c r="B50" s="246"/>
      <c r="C50" s="246"/>
      <c r="D50" s="246"/>
      <c r="E50" s="246"/>
      <c r="F50" s="246"/>
      <c r="G50" s="314"/>
      <c r="H50" s="315"/>
      <c r="I50" s="1159"/>
      <c r="J50" s="316" t="s">
        <v>506</v>
      </c>
      <c r="K50" s="317" t="s">
        <v>507</v>
      </c>
      <c r="L50" s="318" t="s">
        <v>508</v>
      </c>
      <c r="M50" s="319" t="s">
        <v>509</v>
      </c>
      <c r="N50" s="320" t="s">
        <v>510</v>
      </c>
    </row>
    <row r="51" spans="1:14" x14ac:dyDescent="0.15">
      <c r="A51" s="250"/>
      <c r="B51" s="246"/>
      <c r="C51" s="246"/>
      <c r="D51" s="246"/>
      <c r="E51" s="246"/>
      <c r="F51" s="246"/>
      <c r="G51" s="312" t="s">
        <v>511</v>
      </c>
      <c r="H51" s="313"/>
      <c r="I51" s="321">
        <v>835127</v>
      </c>
      <c r="J51" s="322">
        <v>15675</v>
      </c>
      <c r="K51" s="323">
        <v>-45.7</v>
      </c>
      <c r="L51" s="324">
        <v>50880</v>
      </c>
      <c r="M51" s="325">
        <v>7</v>
      </c>
      <c r="N51" s="326">
        <v>-52.7</v>
      </c>
    </row>
    <row r="52" spans="1:14" x14ac:dyDescent="0.15">
      <c r="A52" s="250"/>
      <c r="B52" s="246"/>
      <c r="C52" s="246"/>
      <c r="D52" s="246"/>
      <c r="E52" s="246"/>
      <c r="F52" s="246"/>
      <c r="G52" s="327"/>
      <c r="H52" s="328" t="s">
        <v>512</v>
      </c>
      <c r="I52" s="329">
        <v>630412</v>
      </c>
      <c r="J52" s="330">
        <v>11833</v>
      </c>
      <c r="K52" s="331">
        <v>-39.5</v>
      </c>
      <c r="L52" s="332">
        <v>26879</v>
      </c>
      <c r="M52" s="333">
        <v>2.4</v>
      </c>
      <c r="N52" s="334">
        <v>-41.9</v>
      </c>
    </row>
    <row r="53" spans="1:14" x14ac:dyDescent="0.15">
      <c r="A53" s="250"/>
      <c r="B53" s="246"/>
      <c r="C53" s="246"/>
      <c r="D53" s="246"/>
      <c r="E53" s="246"/>
      <c r="F53" s="246"/>
      <c r="G53" s="312" t="s">
        <v>513</v>
      </c>
      <c r="H53" s="313"/>
      <c r="I53" s="321">
        <v>1542862</v>
      </c>
      <c r="J53" s="322">
        <v>28878</v>
      </c>
      <c r="K53" s="323">
        <v>84.2</v>
      </c>
      <c r="L53" s="324">
        <v>63956</v>
      </c>
      <c r="M53" s="325">
        <v>25.7</v>
      </c>
      <c r="N53" s="326">
        <v>58.5</v>
      </c>
    </row>
    <row r="54" spans="1:14" x14ac:dyDescent="0.15">
      <c r="A54" s="250"/>
      <c r="B54" s="246"/>
      <c r="C54" s="246"/>
      <c r="D54" s="246"/>
      <c r="E54" s="246"/>
      <c r="F54" s="246"/>
      <c r="G54" s="327"/>
      <c r="H54" s="328" t="s">
        <v>512</v>
      </c>
      <c r="I54" s="329">
        <v>952128</v>
      </c>
      <c r="J54" s="330">
        <v>17821</v>
      </c>
      <c r="K54" s="331">
        <v>50.6</v>
      </c>
      <c r="L54" s="332">
        <v>29239</v>
      </c>
      <c r="M54" s="333">
        <v>8.8000000000000007</v>
      </c>
      <c r="N54" s="334">
        <v>41.8</v>
      </c>
    </row>
    <row r="55" spans="1:14" x14ac:dyDescent="0.15">
      <c r="A55" s="250"/>
      <c r="B55" s="246"/>
      <c r="C55" s="246"/>
      <c r="D55" s="246"/>
      <c r="E55" s="246"/>
      <c r="F55" s="246"/>
      <c r="G55" s="312" t="s">
        <v>514</v>
      </c>
      <c r="H55" s="313"/>
      <c r="I55" s="321">
        <v>1544752</v>
      </c>
      <c r="J55" s="322">
        <v>28779</v>
      </c>
      <c r="K55" s="323">
        <v>-0.3</v>
      </c>
      <c r="L55" s="324">
        <v>66255</v>
      </c>
      <c r="M55" s="325">
        <v>3.6</v>
      </c>
      <c r="N55" s="326">
        <v>-3.9</v>
      </c>
    </row>
    <row r="56" spans="1:14" x14ac:dyDescent="0.15">
      <c r="A56" s="250"/>
      <c r="B56" s="246"/>
      <c r="C56" s="246"/>
      <c r="D56" s="246"/>
      <c r="E56" s="246"/>
      <c r="F56" s="246"/>
      <c r="G56" s="327"/>
      <c r="H56" s="328" t="s">
        <v>512</v>
      </c>
      <c r="I56" s="329">
        <v>762635</v>
      </c>
      <c r="J56" s="330">
        <v>14208</v>
      </c>
      <c r="K56" s="331">
        <v>-20.3</v>
      </c>
      <c r="L56" s="332">
        <v>31822</v>
      </c>
      <c r="M56" s="333">
        <v>8.8000000000000007</v>
      </c>
      <c r="N56" s="334">
        <v>-29.1</v>
      </c>
    </row>
    <row r="57" spans="1:14" x14ac:dyDescent="0.15">
      <c r="A57" s="250"/>
      <c r="B57" s="246"/>
      <c r="C57" s="246"/>
      <c r="D57" s="246"/>
      <c r="E57" s="246"/>
      <c r="F57" s="246"/>
      <c r="G57" s="312" t="s">
        <v>515</v>
      </c>
      <c r="H57" s="313"/>
      <c r="I57" s="321">
        <v>1943896</v>
      </c>
      <c r="J57" s="322">
        <v>36120</v>
      </c>
      <c r="K57" s="323">
        <v>25.5</v>
      </c>
      <c r="L57" s="324">
        <v>47278</v>
      </c>
      <c r="M57" s="325">
        <v>-28.6</v>
      </c>
      <c r="N57" s="326">
        <v>54.1</v>
      </c>
    </row>
    <row r="58" spans="1:14" x14ac:dyDescent="0.15">
      <c r="A58" s="250"/>
      <c r="B58" s="246"/>
      <c r="C58" s="246"/>
      <c r="D58" s="246"/>
      <c r="E58" s="246"/>
      <c r="F58" s="246"/>
      <c r="G58" s="327"/>
      <c r="H58" s="328" t="s">
        <v>512</v>
      </c>
      <c r="I58" s="329">
        <v>935869</v>
      </c>
      <c r="J58" s="330">
        <v>17390</v>
      </c>
      <c r="K58" s="331">
        <v>22.4</v>
      </c>
      <c r="L58" s="332">
        <v>24096</v>
      </c>
      <c r="M58" s="333">
        <v>-24.3</v>
      </c>
      <c r="N58" s="334">
        <v>46.7</v>
      </c>
    </row>
    <row r="59" spans="1:14" x14ac:dyDescent="0.15">
      <c r="A59" s="250"/>
      <c r="B59" s="246"/>
      <c r="C59" s="246"/>
      <c r="D59" s="246"/>
      <c r="E59" s="246"/>
      <c r="F59" s="246"/>
      <c r="G59" s="312" t="s">
        <v>516</v>
      </c>
      <c r="H59" s="313"/>
      <c r="I59" s="321">
        <v>1329093</v>
      </c>
      <c r="J59" s="322">
        <v>24658</v>
      </c>
      <c r="K59" s="323">
        <v>-31.7</v>
      </c>
      <c r="L59" s="324">
        <v>44504</v>
      </c>
      <c r="M59" s="325">
        <v>-5.9</v>
      </c>
      <c r="N59" s="326">
        <v>-25.8</v>
      </c>
    </row>
    <row r="60" spans="1:14" x14ac:dyDescent="0.15">
      <c r="A60" s="250"/>
      <c r="B60" s="246"/>
      <c r="C60" s="246"/>
      <c r="D60" s="246"/>
      <c r="E60" s="246"/>
      <c r="F60" s="246"/>
      <c r="G60" s="327"/>
      <c r="H60" s="328" t="s">
        <v>512</v>
      </c>
      <c r="I60" s="335">
        <v>725773</v>
      </c>
      <c r="J60" s="330">
        <v>13465</v>
      </c>
      <c r="K60" s="331">
        <v>-22.6</v>
      </c>
      <c r="L60" s="332">
        <v>25876</v>
      </c>
      <c r="M60" s="333">
        <v>7.4</v>
      </c>
      <c r="N60" s="334">
        <v>-30</v>
      </c>
    </row>
    <row r="61" spans="1:14" x14ac:dyDescent="0.15">
      <c r="A61" s="250"/>
      <c r="B61" s="246"/>
      <c r="C61" s="246"/>
      <c r="D61" s="246"/>
      <c r="E61" s="246"/>
      <c r="F61" s="246"/>
      <c r="G61" s="312" t="s">
        <v>517</v>
      </c>
      <c r="H61" s="336"/>
      <c r="I61" s="337">
        <v>1439146</v>
      </c>
      <c r="J61" s="338">
        <v>26822</v>
      </c>
      <c r="K61" s="339">
        <v>6.4</v>
      </c>
      <c r="L61" s="340">
        <v>54575</v>
      </c>
      <c r="M61" s="341">
        <v>0.4</v>
      </c>
      <c r="N61" s="326">
        <v>6</v>
      </c>
    </row>
    <row r="62" spans="1:14" x14ac:dyDescent="0.15">
      <c r="A62" s="250"/>
      <c r="B62" s="246"/>
      <c r="C62" s="246"/>
      <c r="D62" s="246"/>
      <c r="E62" s="246"/>
      <c r="F62" s="246"/>
      <c r="G62" s="327"/>
      <c r="H62" s="328" t="s">
        <v>512</v>
      </c>
      <c r="I62" s="329">
        <v>801363</v>
      </c>
      <c r="J62" s="330">
        <v>14943</v>
      </c>
      <c r="K62" s="331">
        <v>-1.9</v>
      </c>
      <c r="L62" s="332">
        <v>27582</v>
      </c>
      <c r="M62" s="333">
        <v>0.6</v>
      </c>
      <c r="N62" s="334">
        <v>-2.5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16.72</v>
      </c>
      <c r="G47" s="12">
        <v>16.600000000000001</v>
      </c>
      <c r="H47" s="12">
        <v>16.559999999999999</v>
      </c>
      <c r="I47" s="12">
        <v>16.02</v>
      </c>
      <c r="J47" s="13">
        <v>15.62</v>
      </c>
    </row>
    <row r="48" spans="2:10" ht="57.75" customHeight="1" x14ac:dyDescent="0.15">
      <c r="B48" s="14"/>
      <c r="C48" s="1174" t="s">
        <v>4</v>
      </c>
      <c r="D48" s="1174"/>
      <c r="E48" s="1175"/>
      <c r="F48" s="15">
        <v>3.96</v>
      </c>
      <c r="G48" s="16">
        <v>4.62</v>
      </c>
      <c r="H48" s="16">
        <v>4.6900000000000004</v>
      </c>
      <c r="I48" s="16">
        <v>4.57</v>
      </c>
      <c r="J48" s="17">
        <v>4.47</v>
      </c>
    </row>
    <row r="49" spans="2:10" ht="57.75" customHeight="1" thickBot="1" x14ac:dyDescent="0.2">
      <c r="B49" s="18"/>
      <c r="C49" s="1176" t="s">
        <v>5</v>
      </c>
      <c r="D49" s="1176"/>
      <c r="E49" s="1177"/>
      <c r="F49" s="19">
        <v>4.75</v>
      </c>
      <c r="G49" s="20">
        <v>2.2000000000000002</v>
      </c>
      <c r="H49" s="20">
        <v>0.56000000000000005</v>
      </c>
      <c r="I49" s="20">
        <v>0.63</v>
      </c>
      <c r="J49" s="21">
        <v>0.62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19</vt:i4>
      </vt:variant>
    </vt:vector>
  </HeadingPairs>
  <TitlesOfParts>
    <vt:vector size="19"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公会計指標分析・財政指標組合せ分析表 (2)</vt:lpstr>
      <vt:lpstr>施設類型別ストック情報分析表① (2)</vt:lpstr>
      <vt:lpstr>施設類型別ストック情報分析表② (2)</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H30023</cp:lastModifiedBy>
  <cp:lastPrinted>2018-11-27T06:29:23Z</cp:lastPrinted>
  <dcterms:created xsi:type="dcterms:W3CDTF">2018-01-24T05:46:05Z</dcterms:created>
  <dcterms:modified xsi:type="dcterms:W3CDTF">2018-11-28T12:59:37Z</dcterms:modified>
  <cp:category/>
</cp:coreProperties>
</file>