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CO34" i="9"/>
  <c r="BW34" i="9"/>
  <c r="BW35" i="9" s="1"/>
  <c r="BW36" i="9" s="1"/>
  <c r="BW37" i="9" s="1"/>
  <c r="BW38" i="9" s="1"/>
  <c r="BW39" i="9" s="1"/>
  <c r="BW40" i="9" s="1"/>
  <c r="BW41" i="9" s="1"/>
  <c r="BW42"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l="1"/>
  <c r="BE34" i="9" s="1"/>
  <c r="BE35" i="9" s="1"/>
</calcChain>
</file>

<file path=xl/sharedStrings.xml><?xml version="1.0" encoding="utf-8"?>
<sst xmlns="http://schemas.openxmlformats.org/spreadsheetml/2006/main" count="1082" uniqueCount="575">
  <si>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</si>
  <si>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</si>
  <si>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</si>
  <si>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</si>
  <si>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</si>
  <si>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</si>
  <si>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</si>
  <si>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</si>
  <si>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</si>
  <si>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</si>
  <si>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</si>
  <si>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</si>
  <si>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</si>
  <si>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</si>
  <si>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</si>
  <si>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</si>
  <si>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</si>
  <si>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</si>
  <si>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</si>
  <si>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</si>
  <si>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</si>
  <si>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</si>
  <si>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</si>
  <si>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</si>
  <si>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</si>
  <si>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</si>
  <si>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</si>
  <si>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</si>
  <si>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</si>
  <si>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</si>
  <si>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</si>
  <si>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</si>
  <si>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</si>
  <si>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</si>
  <si>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</si>
  <si>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</si>
  <si>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</si>
  <si>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</si>
  <si>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</si>
  <si>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</si>
  <si>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</si>
  <si>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</si>
  <si>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</si>
  <si>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</si>
  <si>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</si>
  <si>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</si>
  <si>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</si>
  <si>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</si>
  <si>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</si>
  <si>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</si>
  <si>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</si>
  <si>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</si>
  <si>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</si>
  <si>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</si>
  <si>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</si>
  <si>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</si>
  <si>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</si>
  <si>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</si>
  <si>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</si>
  <si>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</si>
  <si>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</si>
  <si>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</si>
  <si>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</si>
  <si>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</si>
  <si>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</si>
  <si>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</si>
  <si>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</si>
  <si>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</si>
  <si>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</si>
  <si>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</si>
  <si>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</si>
  <si>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</si>
  <si>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</si>
  <si>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</si>
  <si>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</si>
  <si>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</si>
  <si>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</si>
  <si>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</si>
  <si>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</si>
  <si>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</si>
  <si>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</si>
  <si>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</si>
  <si>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</si>
  <si>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</si>
  <si>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</si>
  <si>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</si>
  <si>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</si>
  <si>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</si>
  <si>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</si>
  <si>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</si>
  <si>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</si>
  <si>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</si>
  <si>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</si>
  <si>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</si>
  <si>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</si>
  <si>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</si>
  <si>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</si>
  <si>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</si>
  <si>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</si>
  <si>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</si>
  <si>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</si>
  <si>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</si>
  <si>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</si>
  <si>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</si>
  <si>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</si>
  <si>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</si>
  <si>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</si>
  <si>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</si>
  <si>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</si>
  <si>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</si>
  <si>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</si>
  <si>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</si>
  <si>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</si>
  <si>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</si>
  <si>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</si>
  <si>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</si>
  <si>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</si>
  <si>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</si>
  <si>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</si>
  <si>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</si>
  <si>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</si>
  <si>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</si>
  <si>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</si>
  <si>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</si>
  <si>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</si>
  <si>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</si>
  <si>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</si>
  <si>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</si>
  <si>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</si>
  <si>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</si>
  <si>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</si>
  <si>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</si>
  <si>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</si>
  <si>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</si>
  <si>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</si>
  <si>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</si>
  <si>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</si>
  <si>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</si>
  <si>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</si>
  <si>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</si>
  <si>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</si>
  <si>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</si>
  <si>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</si>
  <si>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</si>
  <si>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</si>
  <si>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</si>
  <si>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</si>
  <si>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</si>
  <si>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</si>
  <si>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</si>
  <si>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</si>
  <si>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</si>
  <si>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</si>
  <si>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</si>
  <si>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</si>
  <si>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</si>
  <si>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</si>
  <si>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</si>
  <si>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</si>
  <si>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</si>
  <si>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</si>
  <si>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</si>
  <si>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</si>
  <si>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</si>
  <si>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</si>
  <si>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</si>
  <si>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</si>
  <si>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</si>
  <si>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</si>
  <si>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</si>
  <si>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</si>
  <si>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</si>
  <si>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</si>
  <si>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</si>
  <si>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</si>
  <si>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</si>
  <si>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</si>
  <si>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</si>
  <si>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</si>
  <si>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</si>
  <si>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</si>
  <si>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</si>
  <si>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</si>
  <si>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</si>
  <si>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</si>
  <si>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</si>
  <si>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</si>
  <si>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</si>
  <si>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</si>
  <si>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</si>
  <si>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</si>
  <si>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</si>
  <si>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</si>
  <si>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</si>
  <si>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</si>
  <si>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和歌山県海南市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</si>
  <si>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</si>
  <si>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</si>
  <si>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</si>
  <si>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</si>
  <si>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</si>
  <si>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</si>
  <si>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</si>
  <si>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</si>
  <si>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</si>
  <si>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</si>
  <si>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</si>
  <si>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</si>
  <si>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</si>
  <si>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</si>
  <si>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</si>
  <si>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</si>
  <si>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</si>
  <si>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</si>
  <si>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</si>
  <si>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</si>
  <si>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</si>
  <si>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</si>
  <si>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</si>
  <si>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</si>
  <si>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</si>
  <si>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</si>
  <si>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</si>
  <si>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</si>
  <si>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</si>
  <si>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</si>
  <si>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</si>
  <si>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</si>
  <si>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</si>
  <si>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</si>
  <si>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</si>
  <si>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</si>
  <si>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</si>
  <si>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</si>
  <si>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</si>
  <si>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</si>
  <si>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</si>
  <si>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</si>
  <si>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</si>
  <si>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</si>
  <si>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</si>
  <si>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</si>
  <si>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</si>
  <si>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</si>
  <si>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</si>
  <si>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</si>
  <si>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</si>
  <si>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</si>
  <si>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</si>
  <si>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</si>
  <si>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</si>
  <si>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</si>
  <si>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</si>
  <si>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</si>
  <si>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</si>
  <si>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</si>
  <si>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</si>
  <si>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</si>
  <si>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</si>
  <si>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</si>
  <si>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</si>
  <si>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</si>
  <si>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</si>
  <si>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</si>
  <si>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</si>
  <si>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</si>
  <si>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</si>
  <si>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</si>
  <si>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</si>
  <si>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</si>
  <si>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</si>
  <si>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</si>
  <si>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</si>
  <si>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</si>
  <si>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</si>
  <si>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</si>
  <si>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</si>
  <si>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</si>
  <si>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</si>
  <si>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</si>
  <si>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</si>
  <si>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</si>
  <si>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</si>
  <si>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</si>
  <si>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</si>
  <si>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</si>
  <si>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</si>
  <si>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</si>
  <si>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</si>
  <si>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</si>
  <si>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</si>
  <si>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</si>
  <si>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</si>
  <si>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</si>
  <si>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</si>
  <si>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</si>
  <si>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</si>
  <si>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</si>
  <si>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</si>
  <si>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</si>
  <si>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</si>
  <si>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</si>
  <si>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</si>
  <si>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</si>
  <si>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</si>
  <si>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</si>
  <si>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</si>
  <si>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</si>
  <si>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</si>
  <si>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</si>
  <si>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</si>
  <si>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</si>
  <si>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</si>
  <si>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</si>
  <si>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</si>
  <si>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</si>
  <si>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</si>
  <si>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</si>
  <si>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</si>
  <si>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</si>
  <si>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</si>
  <si>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</si>
  <si>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</si>
  <si>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</si>
  <si>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</si>
  <si>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</si>
  <si>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</si>
  <si>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</si>
  <si>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</si>
  <si>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</si>
  <si>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</si>
  <si>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</si>
  <si>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</si>
  <si>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</si>
  <si>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</si>
  <si>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</si>
  <si>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</si>
  <si>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</si>
  <si>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</si>
  <si>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</si>
  <si>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</si>
  <si>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</si>
  <si>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</si>
  <si>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</si>
  <si>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和歌山県海南市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</si>
  <si>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</si>
  <si>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</si>
  <si>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</si>
  <si>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</si>
  <si>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</si>
  <si>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</si>
  <si>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</si>
  <si>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</si>
  <si>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</si>
  <si>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</si>
  <si>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</si>
  <si>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</si>
  <si>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</si>
  <si>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</si>
  <si>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</si>
  <si>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</si>
  <si>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</si>
  <si>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</si>
  <si>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</si>
  <si>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</si>
  <si>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</si>
  <si>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</si>
  <si>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</si>
  <si>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</si>
  <si>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</si>
  <si>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</si>
  <si>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</si>
  <si>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</si>
  <si>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</si>
  <si>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</si>
  <si>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</si>
  <si>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</si>
  <si>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</si>
  <si>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</si>
  <si>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</si>
  <si>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</si>
  <si>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</si>
  <si>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</si>
  <si>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</si>
  <si>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</si>
  <si>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</si>
  <si>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</si>
  <si>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</si>
  <si>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港湾施設事業特別会計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</si>
  <si>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</si>
  <si>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</si>
  <si>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</si>
  <si>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</si>
  <si>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</si>
  <si>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</si>
  <si>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</si>
  <si>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</si>
  <si>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</si>
  <si>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</si>
  <si>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</si>
  <si>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</si>
  <si>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</si>
  <si>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</si>
  <si>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</si>
  <si>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</si>
  <si>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</si>
  <si>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</si>
  <si>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</si>
  <si>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</si>
  <si>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</si>
  <si>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</si>
  <si>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</si>
  <si>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</si>
  <si>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</si>
  <si>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</si>
  <si>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</si>
  <si>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</si>
  <si>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</si>
  <si>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</si>
  <si>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</si>
  <si>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</si>
  <si>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</si>
  <si>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</si>
  <si>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</si>
  <si>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</si>
  <si>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</si>
  <si>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</si>
  <si>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</si>
  <si>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</si>
  <si>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</si>
  <si>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</si>
  <si>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</si>
  <si>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</si>
  <si>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</si>
  <si>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</si>
  <si>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</si>
  <si>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</si>
  <si>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</si>
  <si>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</si>
  <si>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</si>
  <si>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</si>
  <si>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</si>
  <si>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</si>
  <si>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</si>
  <si>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</si>
  <si>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</si>
  <si>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</si>
  <si>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</si>
  <si>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</si>
  <si>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</si>
  <si>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</si>
  <si>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</si>
  <si>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</si>
  <si>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</si>
  <si>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</si>
  <si>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</si>
  <si>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</si>
  <si>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</si>
  <si>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</si>
  <si>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</si>
  <si>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</si>
  <si>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</si>
  <si>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</si>
  <si>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</si>
  <si>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</si>
  <si>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</si>
  <si>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</si>
  <si>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</si>
  <si>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</si>
  <si>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</si>
  <si>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</si>
  <si>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</si>
  <si>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</si>
  <si>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</si>
  <si>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</si>
  <si>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</si>
  <si>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</si>
  <si>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</si>
  <si>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</si>
  <si>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</si>
  <si>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</si>
  <si>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</si>
  <si>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</si>
  <si>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</si>
  <si>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</si>
  <si>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</si>
  <si>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</si>
  <si>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</si>
  <si>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</si>
  <si>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</si>
  <si>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</si>
  <si>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</si>
  <si>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</si>
  <si>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</si>
  <si>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</si>
  <si>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</si>
  <si>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</si>
  <si>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</si>
  <si>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</si>
  <si>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</si>
  <si>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</si>
  <si>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</si>
  <si>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</si>
  <si>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</si>
  <si>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</si>
  <si>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</si>
  <si>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</si>
  <si>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</si>
  <si>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</si>
  <si>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</si>
  <si>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</si>
  <si>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</si>
  <si>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</si>
  <si>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</si>
  <si>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</si>
  <si>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</si>
  <si>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</si>
  <si>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</si>
  <si>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</si>
  <si>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</si>
  <si>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</si>
  <si>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</si>
  <si>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</si>
  <si>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</si>
  <si>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</si>
  <si>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</si>
  <si>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</si>
  <si>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病院事業会計</t>
  </si>
  <si>
    <t>▲ 0.06</t>
  </si>
  <si>
    <t>▲ 0.45</t>
  </si>
  <si>
    <t>▲ 0.75</t>
  </si>
  <si>
    <t>▲ 1.74</t>
  </si>
  <si>
    <t>同和対策住宅資金貸付事業特別会計</t>
  </si>
  <si>
    <t>▲ 1.39</t>
  </si>
  <si>
    <t>▲ 1.34</t>
  </si>
  <si>
    <t>▲ 1.27</t>
  </si>
  <si>
    <t>▲ 1.23</t>
  </si>
  <si>
    <t>▲ 1.26</t>
  </si>
  <si>
    <t>一般会計</t>
  </si>
  <si>
    <t>水道事業会計</t>
  </si>
  <si>
    <t>国民健康保険特別会計</t>
  </si>
  <si>
    <t>介護保険特別会計</t>
  </si>
  <si>
    <t>簡易水道事業特別会計</t>
  </si>
  <si>
    <t>後期高齢者医療特別会計</t>
  </si>
  <si>
    <t>その他会計（赤字）</t>
  </si>
  <si>
    <t>その他会計（黒字）</t>
  </si>
  <si>
    <t>-</t>
    <phoneticPr fontId="2"/>
  </si>
  <si>
    <t>-</t>
    <phoneticPr fontId="2"/>
  </si>
  <si>
    <t>-</t>
    <phoneticPr fontId="2"/>
  </si>
  <si>
    <t>-</t>
    <phoneticPr fontId="2"/>
  </si>
  <si>
    <t>-</t>
    <phoneticPr fontId="2"/>
  </si>
  <si>
    <t>県市町村総合事務組合</t>
    <rPh sb="0" eb="1">
      <t>ケン</t>
    </rPh>
    <rPh sb="1" eb="4">
      <t>シチョウソン</t>
    </rPh>
    <rPh sb="4" eb="6">
      <t>ソウゴウ</t>
    </rPh>
    <rPh sb="6" eb="8">
      <t>ジム</t>
    </rPh>
    <rPh sb="8" eb="10">
      <t>クミアイ</t>
    </rPh>
    <phoneticPr fontId="24"/>
  </si>
  <si>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4"/>
  </si>
  <si>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4"/>
  </si>
  <si>
    <t>海南海草環境衛生施設組合</t>
    <rPh sb="0" eb="2">
      <t>カイナン</t>
    </rPh>
    <rPh sb="2" eb="4">
      <t>カイソウ</t>
    </rPh>
    <rPh sb="4" eb="6">
      <t>カンキョウ</t>
    </rPh>
    <rPh sb="6" eb="8">
      <t>エイセイ</t>
    </rPh>
    <rPh sb="8" eb="10">
      <t>シセツ</t>
    </rPh>
    <rPh sb="10" eb="12">
      <t>クミアイ</t>
    </rPh>
    <phoneticPr fontId="24"/>
  </si>
  <si>
    <t>五色台広域施設組合</t>
    <rPh sb="0" eb="2">
      <t>ゴシキ</t>
    </rPh>
    <rPh sb="2" eb="3">
      <t>ダイ</t>
    </rPh>
    <rPh sb="3" eb="5">
      <t>コウイキ</t>
    </rPh>
    <rPh sb="5" eb="7">
      <t>シセツ</t>
    </rPh>
    <rPh sb="7" eb="9">
      <t>クミアイ</t>
    </rPh>
    <phoneticPr fontId="24"/>
  </si>
  <si>
    <t>和歌山地方税回収機構</t>
    <rPh sb="0" eb="3">
      <t>ワカヤマ</t>
    </rPh>
    <rPh sb="3" eb="6">
      <t>チホウゼイ</t>
    </rPh>
    <rPh sb="6" eb="8">
      <t>カイシュウ</t>
    </rPh>
    <rPh sb="8" eb="10">
      <t>キコウ</t>
    </rPh>
    <phoneticPr fontId="24"/>
  </si>
  <si>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</si>
  <si>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</si>
  <si>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紀の海広域施設組合</t>
    <rPh sb="0" eb="1">
      <t>キ</t>
    </rPh>
    <rPh sb="2" eb="3">
      <t>ウミ</t>
    </rPh>
    <rPh sb="3" eb="5">
      <t>コウイキ</t>
    </rPh>
    <rPh sb="5" eb="7">
      <t>シセツ</t>
    </rPh>
    <rPh sb="7" eb="9">
      <t>クミアイ</t>
    </rPh>
    <phoneticPr fontId="24"/>
  </si>
  <si>
    <t>株式会社まちづくり海南</t>
    <phoneticPr fontId="2"/>
  </si>
  <si>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</si>
  <si>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</si>
  <si>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</si>
  <si>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</si>
  <si>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</si>
  <si>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</si>
  <si>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</si>
  <si>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</si>
  <si>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</si>
  <si>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</si>
  <si>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</si>
  <si>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有形固定資産減価償却率ともに類似団体平均より高い水準になっている。今後、計画的な繰上償還の実施等により将来負担を軽減し、公共施設等総合管理計画に基づき、公共施設の統廃合を適切に推進するよう努める。</t>
    <phoneticPr fontId="5"/>
  </si>
  <si>
    <t>有形固定資産減価償却率</t>
    <phoneticPr fontId="5"/>
  </si>
  <si>
    <t>　将来負担比率、実質公債費比率ともに類似団体平均より高い水準になっている。今後、（仮称）市民交流施設の建設や（仮称）中央防災公園の整備などの大型事業により地方債現在高が増加する見込みであるが、交付税措置がある有利な地方債の活用や、計画的な繰上償還の実施等により、将来の公債費負担の抑制を図り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</si>
</sst>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49162</c:v>
                </c:pt>
                <c:pt idx="1">
                  <c:v>47366</c:v>
                </c:pt>
                <c:pt idx="2">
                  <c:v>67836</c:v>
                </c:pt>
                <c:pt idx="3">
                  <c:v>46648</c:v>
                </c:pt>
                <c:pt idx="4">
                  <c:v>89545</c:v>
                </c:pt>
              </c:numCache>
            </c:numRef>
          </c:val>
          <c:smooth val="0"/>
        </c:ser>
        <c:dLbls>
          <c:showLegendKey val="0"/>
          <c:showVal val="0"/>
          <c:showCatName val="0"/>
          <c:showSerName val="0"/>
          <c:showPercent val="0"/>
          <c:showBubbleSize val="0"/>
        </c:dLbls>
        <c:marker val="1"/>
        <c:smooth val="0"/>
        <c:axId val="167710720"/>
        <c:axId val="167712640"/>
      </c:lineChart>
      <c:catAx>
        <c:axId val="167710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712640"/>
        <c:crosses val="autoZero"/>
        <c:auto val="1"/>
        <c:lblAlgn val="ctr"/>
        <c:lblOffset val="100"/>
        <c:tickLblSkip val="1"/>
        <c:tickMarkSkip val="1"/>
        <c:noMultiLvlLbl val="0"/>
      </c:catAx>
      <c:valAx>
        <c:axId val="167712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71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1.87</c:v>
                </c:pt>
                <c:pt idx="1">
                  <c:v>2.8</c:v>
                </c:pt>
                <c:pt idx="2">
                  <c:v>5.25</c:v>
                </c:pt>
                <c:pt idx="3">
                  <c:v>6.12</c:v>
                </c:pt>
                <c:pt idx="4">
                  <c:v>4.88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c:v>
                </c:pt>
                <c:pt idx="1">
                  <c:v>13.41</c:v>
                </c:pt>
                <c:pt idx="2">
                  <c:v>15.35</c:v>
                </c:pt>
                <c:pt idx="3">
                  <c:v>15.36</c:v>
                </c:pt>
                <c:pt idx="4">
                  <c:v>15.89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3815296"/>
        <c:axId val="17381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-1.24</c:v>
                </c:pt>
                <c:pt idx="1">
                  <c:v>2.41</c:v>
                </c:pt>
                <c:pt idx="2">
                  <c:v>2.5</c:v>
                </c:pt>
                <c:pt idx="3">
                  <c:v>7.64</c:v>
                </c:pt>
                <c:pt idx="4">
                  <c:v>3.79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3815296"/>
        <c:axId val="173817216"/>
      </c:lineChart>
      <c:catAx>
        <c:axId val="1738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817216"/>
        <c:crosses val="autoZero"/>
        <c:auto val="1"/>
        <c:lblAlgn val="ctr"/>
        <c:lblOffset val="100"/>
        <c:tickLblSkip val="1"/>
        <c:tickMarkSkip val="1"/>
        <c:noMultiLvlLbl val="0"/>
      </c:catAx>
      <c:valAx>
        <c:axId val="1738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1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0.12</c:v>
                </c:pt>
                <c:pt idx="4">
                  <c:v>#N/A</c:v>
                </c:pt>
                <c:pt idx="5">
                  <c:v>0.14000000000000001</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0.26</c:v>
                </c:pt>
                <c:pt idx="4">
                  <c:v>#N/A</c:v>
                </c:pt>
                <c:pt idx="5">
                  <c:v>0.37</c:v>
                </c:pt>
                <c:pt idx="6">
                  <c:v>#N/A</c:v>
                </c:pt>
                <c:pt idx="7">
                  <c:v>0.52</c:v>
                </c:pt>
                <c:pt idx="8">
                  <c:v>#N/A</c:v>
                </c:pt>
                <c:pt idx="9">
                  <c:v>0.68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0.18</c:v>
                </c:pt>
                <c:pt idx="4">
                  <c:v>#N/A</c:v>
                </c:pt>
                <c:pt idx="5">
                  <c:v>0.35</c:v>
                </c:pt>
                <c:pt idx="6">
                  <c:v>#N/A</c:v>
                </c:pt>
                <c:pt idx="7">
                  <c:v>0.79</c:v>
                </c:pt>
                <c:pt idx="8">
                  <c:v>#N/A</c:v>
                </c:pt>
                <c:pt idx="9">
                  <c:v>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2.02</c:v>
                </c:pt>
                <c:pt idx="2">
                  <c:v>#N/A</c:v>
                </c:pt>
                <c:pt idx="3">
                  <c:v>1.4</c:v>
                </c:pt>
                <c:pt idx="4">
                  <c:v>#N/A</c:v>
                </c:pt>
                <c:pt idx="5">
                  <c:v>0.69</c:v>
                </c:pt>
                <c:pt idx="6">
                  <c:v>#N/A</c:v>
                </c:pt>
                <c:pt idx="7">
                  <c:v>0.44</c:v>
                </c:pt>
                <c:pt idx="8">
                  <c:v>#N/A</c:v>
                </c:pt>
                <c:pt idx="9">
                  <c:v>2.97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5.58</c:v>
                </c:pt>
                <c:pt idx="2">
                  <c:v>#N/A</c:v>
                </c:pt>
                <c:pt idx="3">
                  <c:v>5.53</c:v>
                </c:pt>
                <c:pt idx="4">
                  <c:v>#N/A</c:v>
                </c:pt>
                <c:pt idx="5">
                  <c:v>5.61</c:v>
                </c:pt>
                <c:pt idx="6">
                  <c:v>#N/A</c:v>
                </c:pt>
                <c:pt idx="7">
                  <c:v>5.7</c:v>
                </c:pt>
                <c:pt idx="8">
                  <c:v>#N/A</c:v>
                </c:pt>
                <c:pt idx="9">
                  <c:v>5.92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c:v>
                </c:pt>
                <c:pt idx="2">
                  <c:v>#N/A</c:v>
                </c:pt>
                <c:pt idx="3">
                  <c:v>4.07</c:v>
                </c:pt>
                <c:pt idx="4">
                  <c:v>#N/A</c:v>
                </c:pt>
                <c:pt idx="5">
                  <c:v>6.48</c:v>
                </c:pt>
                <c:pt idx="6">
                  <c:v>#N/A</c:v>
                </c:pt>
                <c:pt idx="7">
                  <c:v>7.31</c:v>
                </c:pt>
                <c:pt idx="8">
                  <c:v>#N/A</c:v>
                </c:pt>
                <c:pt idx="9">
                  <c:v>6.09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同和対策住宅資金貸付事業特別会計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1.39</c:v>
                </c:pt>
                <c:pt idx="1">
                  <c:v>#N/A</c:v>
                </c:pt>
                <c:pt idx="2">
                  <c:v>1.34</c:v>
                </c:pt>
                <c:pt idx="3">
                  <c:v>#N/A</c:v>
                </c:pt>
                <c:pt idx="4">
                  <c:v>1.27</c:v>
                </c:pt>
                <c:pt idx="5">
                  <c:v>#N/A</c:v>
                </c:pt>
                <c:pt idx="6">
                  <c:v>1.23</c:v>
                </c:pt>
                <c:pt idx="7">
                  <c:v>#N/A</c:v>
                </c:pt>
                <c:pt idx="8">
                  <c:v>1.26</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0.06</c:v>
                </c:pt>
                <c:pt idx="1">
                  <c:v>#N/A</c:v>
                </c:pt>
                <c:pt idx="2">
                  <c:v>#N/A</c:v>
                </c:pt>
                <c:pt idx="3">
                  <c:v>0</c:v>
                </c:pt>
                <c:pt idx="4">
                  <c:v>0.45</c:v>
                </c:pt>
                <c:pt idx="5">
                  <c:v>#N/A</c:v>
                </c:pt>
                <c:pt idx="6">
                  <c:v>0.75</c:v>
                </c:pt>
                <c:pt idx="7">
                  <c:v>#N/A</c:v>
                </c:pt>
                <c:pt idx="8">
                  <c:v>1.74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513088"/>
        <c:axId val="55514624"/>
      </c:barChart>
      <c:catAx>
        <c:axId val="5551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14624"/>
        <c:crosses val="autoZero"/>
        <c:auto val="1"/>
        <c:lblAlgn val="ctr"/>
        <c:lblOffset val="100"/>
        <c:tickLblSkip val="1"/>
        <c:tickMarkSkip val="1"/>
        <c:noMultiLvlLbl val="0"/>
      </c:catAx>
      <c:valAx>
        <c:axId val="5551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1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2086</c:v>
                </c:pt>
                <c:pt idx="5">
                  <c:v>2230</c:v>
                </c:pt>
                <c:pt idx="8">
                  <c:v>2442</c:v>
                </c:pt>
                <c:pt idx="11">
                  <c:v>2373</c:v>
                </c:pt>
                <c:pt idx="14">
                  <c:v>2232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312</c:v>
                </c:pt>
                <c:pt idx="3">
                  <c:v>319</c:v>
                </c:pt>
                <c:pt idx="6">
                  <c:v>220</c:v>
                </c:pt>
                <c:pt idx="9">
                  <c:v>137</c:v>
                </c:pt>
                <c:pt idx="12">
                  <c:v>65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c:v>
                </c:pt>
                <c:pt idx="3">
                  <c:v>34</c:v>
                </c:pt>
                <c:pt idx="6">
                  <c:v>151</c:v>
                </c:pt>
                <c:pt idx="9">
                  <c:v>149</c:v>
                </c:pt>
                <c:pt idx="12">
                  <c:v>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3336</c:v>
                </c:pt>
                <c:pt idx="3">
                  <c:v>3208</c:v>
                </c:pt>
                <c:pt idx="6">
                  <c:v>3316</c:v>
                </c:pt>
                <c:pt idx="9">
                  <c:v>3130</c:v>
                </c:pt>
                <c:pt idx="12">
                  <c:v>2798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325824"/>
        <c:axId val="16132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1591</c:v>
                </c:pt>
                <c:pt idx="2">
                  <c:v>#N/A</c:v>
                </c:pt>
                <c:pt idx="3">
                  <c:v>#N/A</c:v>
                </c:pt>
                <c:pt idx="4">
                  <c:v>1331</c:v>
                </c:pt>
                <c:pt idx="5">
                  <c:v>#N/A</c:v>
                </c:pt>
                <c:pt idx="6">
                  <c:v>#N/A</c:v>
                </c:pt>
                <c:pt idx="7">
                  <c:v>1245</c:v>
                </c:pt>
                <c:pt idx="8">
                  <c:v>#N/A</c:v>
                </c:pt>
                <c:pt idx="9">
                  <c:v>#N/A</c:v>
                </c:pt>
                <c:pt idx="10">
                  <c:v>1043</c:v>
                </c:pt>
                <c:pt idx="11">
                  <c:v>#N/A</c:v>
                </c:pt>
                <c:pt idx="12">
                  <c:v>#N/A</c:v>
                </c:pt>
                <c:pt idx="13">
                  <c:v>785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325824"/>
        <c:axId val="161327744"/>
      </c:lineChart>
      <c:catAx>
        <c:axId val="1613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27744"/>
        <c:crosses val="autoZero"/>
        <c:auto val="1"/>
        <c:lblAlgn val="ctr"/>
        <c:lblOffset val="100"/>
        <c:tickLblSkip val="1"/>
        <c:tickMarkSkip val="1"/>
        <c:noMultiLvlLbl val="0"/>
      </c:catAx>
      <c:valAx>
        <c:axId val="16132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21123</c:v>
                </c:pt>
                <c:pt idx="5">
                  <c:v>21850</c:v>
                </c:pt>
                <c:pt idx="8">
                  <c:v>22053</c:v>
                </c:pt>
                <c:pt idx="11">
                  <c:v>21964</c:v>
                </c:pt>
                <c:pt idx="14">
                  <c:v>23093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2523</c:v>
                </c:pt>
                <c:pt idx="5">
                  <c:v>2385</c:v>
                </c:pt>
                <c:pt idx="8">
                  <c:v>2164</c:v>
                </c:pt>
                <c:pt idx="11">
                  <c:v>1934</c:v>
                </c:pt>
                <c:pt idx="14">
                  <c:v>1966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2644</c:v>
                </c:pt>
                <c:pt idx="5">
                  <c:v>3171</c:v>
                </c:pt>
                <c:pt idx="8">
                  <c:v>3491</c:v>
                </c:pt>
                <c:pt idx="11">
                  <c:v>3269</c:v>
                </c:pt>
                <c:pt idx="14">
                  <c:v>3552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6</c:v>
                </c:pt>
                <c:pt idx="3">
                  <c:v>0</c:v>
                </c:pt>
                <c:pt idx="6">
                  <c:v>0</c:v>
                </c:pt>
                <c:pt idx="9">
                  <c:v>0</c:v>
                </c:pt>
                <c:pt idx="12">
                  <c:v>11</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2163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5504</c:v>
                </c:pt>
                <c:pt idx="3">
                  <c:v>5051</c:v>
                </c:pt>
                <c:pt idx="6">
                  <c:v>4597</c:v>
                </c:pt>
                <c:pt idx="9">
                  <c:v>4170</c:v>
                </c:pt>
                <c:pt idx="12">
                  <c:v>3994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2067</c:v>
                </c:pt>
                <c:pt idx="3">
                  <c:v>1715</c:v>
                </c:pt>
                <c:pt idx="6">
                  <c:v>1536</c:v>
                </c:pt>
                <c:pt idx="9">
                  <c:v>1368</c:v>
                </c:pt>
                <c:pt idx="12">
                  <c:v>1227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1929</c:v>
                </c:pt>
                <c:pt idx="3">
                  <c:v>2000</c:v>
                </c:pt>
                <c:pt idx="6">
                  <c:v>2005</c:v>
                </c:pt>
                <c:pt idx="9">
                  <c:v>2048</c:v>
                </c:pt>
                <c:pt idx="12">
                  <c:v>2055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30181</c:v>
                </c:pt>
                <c:pt idx="3">
                  <c:v>32067</c:v>
                </c:pt>
                <c:pt idx="6">
                  <c:v>33045</c:v>
                </c:pt>
                <c:pt idx="9">
                  <c:v>31993</c:v>
                </c:pt>
                <c:pt idx="12">
                  <c:v>32887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4252032"/>
        <c:axId val="17425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15560</c:v>
                </c:pt>
                <c:pt idx="2">
                  <c:v>#N/A</c:v>
                </c:pt>
                <c:pt idx="3">
                  <c:v>#N/A</c:v>
                </c:pt>
                <c:pt idx="4">
                  <c:v>13427</c:v>
                </c:pt>
                <c:pt idx="5">
                  <c:v>#N/A</c:v>
                </c:pt>
                <c:pt idx="6">
                  <c:v>#N/A</c:v>
                </c:pt>
                <c:pt idx="7">
                  <c:v>13476</c:v>
                </c:pt>
                <c:pt idx="8">
                  <c:v>#N/A</c:v>
                </c:pt>
                <c:pt idx="9">
                  <c:v>#N/A</c:v>
                </c:pt>
                <c:pt idx="10">
                  <c:v>12412</c:v>
                </c:pt>
                <c:pt idx="11">
                  <c:v>#N/A</c:v>
                </c:pt>
                <c:pt idx="12">
                  <c:v>#N/A</c:v>
                </c:pt>
                <c:pt idx="13">
                  <c:v>11563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4252032"/>
        <c:axId val="174253952"/>
      </c:lineChart>
      <c:catAx>
        <c:axId val="1742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253952"/>
        <c:crosses val="autoZero"/>
        <c:auto val="1"/>
        <c:lblAlgn val="ctr"/>
        <c:lblOffset val="100"/>
        <c:tickLblSkip val="1"/>
        <c:tickMarkSkip val="1"/>
        <c:noMultiLvlLbl val="0"/>
      </c:catAx>
      <c:valAx>
        <c:axId val="17425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65.2</c:v>
                </c:pt>
                <c:pt idx="4">
                  <c:v>66.900000000000006</c:v>
                </c:pt>
              </c:numCache>
            </c:numRef>
          </c:xVal>
          <c:yVal>
            <c:numRef>
              <c:f>公会計指標分析・財政指標組合せ分析表!$K$51:$O$51</c:f>
              <c:numCache>
                <c:formatCode>#,##0.0;"▲ "#,##0.0</c:formatCode>
                <c:ptCount val="5"/>
                <c:pt idx="3">
                  <c:v>101.8</c:v>
                </c:pt>
                <c:pt idx="4">
                  <c:v>97.2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54.5</c:v>
                </c:pt>
              </c:numCache>
            </c:numRef>
          </c:xVal>
          <c:yVal>
            <c:numRef>
              <c:f>公会計指標分析・財政指標組合せ分析表!$K$55:$O$55</c:f>
              <c:numCache>
                <c:formatCode>#,##0.0;"▲ "#,##0.0</c:formatCode>
                <c:ptCount val="5"/>
                <c:pt idx="3">
                  <c:v>39</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5391488"/>
        <c:axId val="175393408"/>
      </c:scatterChart>
      <c:valAx>
        <c:axId val="175391488"/>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393408"/>
        <c:crosses val="autoZero"/>
        <c:crossBetween val="midCat"/>
      </c:valAx>
      <c:valAx>
        <c:axId val="175393408"/>
        <c:scaling>
          <c:orientation val="minMax"/>
          <c:max val="11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391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12.4</c:v>
                </c:pt>
                <c:pt idx="2">
                  <c:v>11.3</c:v>
                </c:pt>
                <c:pt idx="3">
                  <c:v>9.9</c:v>
                </c:pt>
                <c:pt idx="4">
                  <c:v>8.4</c:v>
                </c:pt>
              </c:numCache>
            </c:numRef>
          </c:xVal>
          <c:yVal>
            <c:numRef>
              <c:f>公会計指標分析・財政指標組合せ分析表!$K$73:$O$73</c:f>
              <c:numCache>
                <c:formatCode>#,##0.0;"▲ "#,##0.0</c:formatCode>
                <c:ptCount val="5"/>
                <c:pt idx="0">
                  <c:v>127.2</c:v>
                </c:pt>
                <c:pt idx="1">
                  <c:v>109.8</c:v>
                </c:pt>
                <c:pt idx="2">
                  <c:v>111.3</c:v>
                </c:pt>
                <c:pt idx="3">
                  <c:v>101.8</c:v>
                </c:pt>
                <c:pt idx="4">
                  <c:v>97.2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7.5</c:v>
                </c:pt>
              </c:numCache>
            </c:numRef>
          </c:xVal>
          <c:yVal>
            <c:numRef>
              <c:f>公会計指標分析・財政指標組合せ分析表!$K$77:$O$77</c:f>
              <c:numCache>
                <c:formatCode>#,##0.0;"▲ "#,##0.0</c:formatCode>
                <c:ptCount val="5"/>
                <c:pt idx="0">
                  <c:v>58.2</c:v>
                </c:pt>
                <c:pt idx="1">
                  <c:v>50.3</c:v>
                </c:pt>
                <c:pt idx="2">
                  <c:v>45.9</c:v>
                </c:pt>
                <c:pt idx="3">
                  <c:v>39</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5522560"/>
        <c:axId val="175524480"/>
      </c:scatterChart>
      <c:valAx>
        <c:axId val="175522560"/>
        <c:scaling>
          <c:orientation val="minMax"/>
          <c:max val="13.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524480"/>
        <c:crosses val="autoZero"/>
        <c:crossBetween val="midCat"/>
      </c:valAx>
      <c:valAx>
        <c:axId val="175524480"/>
        <c:scaling>
          <c:orientation val="minMax"/>
          <c:max val="14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522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過去の大型事業</a:t>
          </a:r>
          <a:r>
            <a:rPr lang="ja-JP" altLang="ja-JP" sz="1300">
              <a:solidFill>
                <a:schemeClr val="dk1"/>
              </a:solidFill>
              <a:effectLst/>
              <a:latin typeface="+mn-lt"/>
              <a:ea typeface="+mn-ea"/>
              <a:cs typeface="+mn-cs"/>
            </a:rPr>
            <a:t>に係る地方債の償還終了や繰上償還の実施</a:t>
          </a:r>
          <a:r>
            <a:rPr lang="ja-JP" altLang="ja-JP" sz="1300" b="0" i="0" baseline="0">
              <a:solidFill>
                <a:schemeClr val="dk1"/>
              </a:solidFill>
              <a:effectLst/>
              <a:latin typeface="+mn-lt"/>
              <a:ea typeface="+mn-ea"/>
              <a:cs typeface="+mn-cs"/>
            </a:rPr>
            <a:t>に伴い</a:t>
          </a:r>
          <a:r>
            <a:rPr kumimoji="1" lang="ja-JP" altLang="ja-JP" sz="1300">
              <a:solidFill>
                <a:schemeClr val="dk1"/>
              </a:solidFill>
              <a:effectLst/>
              <a:latin typeface="+mn-lt"/>
              <a:ea typeface="+mn-ea"/>
              <a:cs typeface="+mn-cs"/>
            </a:rPr>
            <a:t>、元利償還金が前年度比で約</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億円減少したこと等により、実質公債費比率の分子は約</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億円の減額となった。</a:t>
          </a:r>
          <a:r>
            <a:rPr lang="ja-JP" altLang="ja-JP" sz="1300">
              <a:solidFill>
                <a:schemeClr val="dk1"/>
              </a:solidFill>
              <a:effectLst/>
              <a:latin typeface="+mn-lt"/>
              <a:ea typeface="+mn-ea"/>
              <a:cs typeface="+mn-cs"/>
            </a:rPr>
            <a:t>この</a:t>
          </a:r>
          <a:r>
            <a:rPr kumimoji="1" lang="ja-JP" altLang="ja-JP" sz="1300">
              <a:solidFill>
                <a:schemeClr val="dk1"/>
              </a:solidFill>
              <a:effectLst/>
              <a:latin typeface="+mn-lt"/>
              <a:ea typeface="+mn-ea"/>
              <a:cs typeface="+mn-cs"/>
            </a:rPr>
            <a:t>結果、単年度の実質公債費比率は前年度と比べ</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ポイント改善し、三カ年平均では前年度と比べ</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仮称）市民交流施設の建設や（仮称）中央防災公園の整備などの大型事業により地方債現在高が増加する見込みであるが、交付税措置がある有利な地方債の活用や、計画的な繰上償還の実施等により、</a:t>
          </a:r>
          <a:r>
            <a:rPr kumimoji="1" lang="ja-JP" altLang="ja-JP" sz="1300">
              <a:solidFill>
                <a:schemeClr val="dk1"/>
              </a:solidFill>
              <a:effectLst/>
              <a:latin typeface="+mn-lt"/>
              <a:ea typeface="+mn-ea"/>
              <a:cs typeface="+mn-cs"/>
            </a:rPr>
            <a:t>実質公債費比率の抑制に努める。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繰上償還の実施に向け、減債基金への新規積立を実施したことにより、充当可能基金が増加したことに加え、</a:t>
          </a:r>
          <a:r>
            <a:rPr lang="ja-JP" altLang="en-US" sz="1300" b="0" i="0" baseline="0">
              <a:solidFill>
                <a:schemeClr val="dk1"/>
              </a:solidFill>
              <a:effectLst/>
              <a:latin typeface="+mn-lt"/>
              <a:ea typeface="+mn-ea"/>
              <a:cs typeface="+mn-cs"/>
            </a:rPr>
            <a:t>新庁舎整備</a:t>
          </a:r>
          <a:r>
            <a:rPr lang="ja-JP" altLang="ja-JP" sz="1300" b="0" i="0" baseline="0">
              <a:solidFill>
                <a:schemeClr val="dk1"/>
              </a:solidFill>
              <a:effectLst/>
              <a:latin typeface="+mn-lt"/>
              <a:ea typeface="+mn-ea"/>
              <a:cs typeface="+mn-cs"/>
            </a:rPr>
            <a:t>事業に係る基準財政需要額算入見込額が増加したことにより、</a:t>
          </a:r>
          <a:r>
            <a:rPr kumimoji="1" lang="ja-JP" altLang="ja-JP" sz="1300">
              <a:solidFill>
                <a:schemeClr val="dk1"/>
              </a:solidFill>
              <a:effectLst/>
              <a:latin typeface="+mn-lt"/>
              <a:ea typeface="+mn-ea"/>
              <a:cs typeface="+mn-cs"/>
            </a:rPr>
            <a:t>充当可能財源等は前年度比で約</a:t>
          </a:r>
          <a:r>
            <a:rPr kumimoji="1" lang="en-US" altLang="ja-JP" sz="1300">
              <a:solidFill>
                <a:schemeClr val="dk1"/>
              </a:solidFill>
              <a:effectLst/>
              <a:latin typeface="+mn-lt"/>
              <a:ea typeface="+mn-ea"/>
              <a:cs typeface="+mn-cs"/>
            </a:rPr>
            <a:t>14.4</a:t>
          </a:r>
          <a:r>
            <a:rPr kumimoji="1" lang="ja-JP" altLang="ja-JP" sz="1300">
              <a:solidFill>
                <a:schemeClr val="dk1"/>
              </a:solidFill>
              <a:effectLst/>
              <a:latin typeface="+mn-lt"/>
              <a:ea typeface="+mn-ea"/>
              <a:cs typeface="+mn-cs"/>
            </a:rPr>
            <a:t>億円の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一方で、</a:t>
          </a:r>
          <a:r>
            <a:rPr kumimoji="1" lang="ja-JP" altLang="en-US" sz="1300">
              <a:solidFill>
                <a:schemeClr val="dk1"/>
              </a:solidFill>
              <a:effectLst/>
              <a:latin typeface="+mn-lt"/>
              <a:ea typeface="+mn-ea"/>
              <a:cs typeface="+mn-cs"/>
            </a:rPr>
            <a:t>新庁舎整備</a:t>
          </a:r>
          <a:r>
            <a:rPr lang="ja-JP" altLang="ja-JP" sz="1300" b="0" i="0" baseline="0">
              <a:solidFill>
                <a:schemeClr val="dk1"/>
              </a:solidFill>
              <a:effectLst/>
              <a:latin typeface="+mn-lt"/>
              <a:ea typeface="+mn-ea"/>
              <a:cs typeface="+mn-cs"/>
            </a:rPr>
            <a:t>事業</a:t>
          </a:r>
          <a:r>
            <a:rPr lang="ja-JP" altLang="en-US" sz="1300" b="0" i="0" baseline="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の実施により地方債の現在高が前年度比で約</a:t>
          </a:r>
          <a:r>
            <a:rPr kumimoji="1" lang="en-US" altLang="ja-JP" sz="1300">
              <a:solidFill>
                <a:schemeClr val="dk1"/>
              </a:solidFill>
              <a:effectLst/>
              <a:latin typeface="+mn-lt"/>
              <a:ea typeface="+mn-ea"/>
              <a:cs typeface="+mn-cs"/>
            </a:rPr>
            <a:t>8.9</a:t>
          </a:r>
          <a:r>
            <a:rPr kumimoji="1" lang="ja-JP" altLang="ja-JP" sz="1300">
              <a:solidFill>
                <a:schemeClr val="dk1"/>
              </a:solidFill>
              <a:effectLst/>
              <a:latin typeface="+mn-lt"/>
              <a:ea typeface="+mn-ea"/>
              <a:cs typeface="+mn-cs"/>
            </a:rPr>
            <a:t>億円の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　</a:t>
          </a:r>
          <a:endParaRPr lang="ja-JP" altLang="ja-JP" sz="1300">
            <a:effectLst/>
          </a:endParaRPr>
        </a:p>
        <a:p>
          <a:r>
            <a:rPr kumimoji="1" lang="ja-JP" altLang="ja-JP" sz="1300">
              <a:solidFill>
                <a:schemeClr val="dk1"/>
              </a:solidFill>
              <a:effectLst/>
              <a:latin typeface="+mn-lt"/>
              <a:ea typeface="+mn-ea"/>
              <a:cs typeface="+mn-cs"/>
            </a:rPr>
            <a:t>　結果として、将来負担比率の分子は前年度比で約</a:t>
          </a:r>
          <a:r>
            <a:rPr kumimoji="1" lang="en-US" altLang="ja-JP" sz="1300">
              <a:solidFill>
                <a:schemeClr val="dk1"/>
              </a:solidFill>
              <a:effectLst/>
              <a:latin typeface="+mn-lt"/>
              <a:ea typeface="+mn-ea"/>
              <a:cs typeface="+mn-cs"/>
            </a:rPr>
            <a:t>8.5</a:t>
          </a:r>
          <a:r>
            <a:rPr kumimoji="1" lang="ja-JP" altLang="ja-JP" sz="1300">
              <a:solidFill>
                <a:schemeClr val="dk1"/>
              </a:solidFill>
              <a:effectLst/>
              <a:latin typeface="+mn-lt"/>
              <a:ea typeface="+mn-ea"/>
              <a:cs typeface="+mn-cs"/>
            </a:rPr>
            <a:t>億円の減となり、前年度比</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ポイント改善した。</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仮称）市民交流施設の建設や（仮称）中央防災公園の整備などの大型事業により地方債現在高が増加する見込みであるが、交付税措置がある有利な地方債の活用や、計画的な繰上償還の実施等により、将来負担比率の抑制に努める</a:t>
          </a:r>
          <a:r>
            <a:rPr lang="ja-JP" altLang="en-US" sz="1300" b="0" i="0" baseline="0">
              <a:solidFill>
                <a:schemeClr val="dk1"/>
              </a:solidFill>
              <a:effectLst/>
              <a:latin typeface="+mn-lt"/>
              <a:ea typeface="+mn-ea"/>
              <a:cs typeface="+mn-cs"/>
            </a:rPr>
            <a:t>。</a:t>
          </a:r>
          <a:endParaRPr lang="ja-JP" altLang="ja-JP" sz="13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全国平均及び和歌山県平均を上回っており、類似団体と比較しても高い水準にある。今後は、公共施設等総合管理計画に基づき、公共施設の統廃合を進め、適切な維持管理を進めていく必要がある。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34290</xdr:rowOff>
    </xdr:from>
    <xdr:to>
      <xdr:col>3</xdr:col>
      <xdr:colOff>511175</xdr:colOff>
      <xdr:row>29</xdr:row>
      <xdr:rowOff>135890</xdr:rowOff>
    </xdr:to>
    <xdr:sp macro="" textlink="">
      <xdr:nvSpPr>
        <xdr:cNvPr id="71" name="フローチャート : 判断 70"/>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134832</xdr:rowOff>
    </xdr:from>
    <xdr:to>
      <xdr:col>3</xdr:col>
      <xdr:colOff>1222375</xdr:colOff>
      <xdr:row>27</xdr:row>
      <xdr:rowOff>64982</xdr:rowOff>
    </xdr:to>
    <xdr:sp macro="" textlink="">
      <xdr:nvSpPr>
        <xdr:cNvPr id="77" name="円/楕円 76"/>
        <xdr:cNvSpPr/>
      </xdr:nvSpPr>
      <xdr:spPr>
        <a:xfrm>
          <a:off x="47117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59072</xdr:rowOff>
    </xdr:from>
    <xdr:ext cx="405111" cy="259045"/>
    <xdr:sp macro="" textlink="">
      <xdr:nvSpPr>
        <xdr:cNvPr id="78" name="有形固定資産減価償却率該当値テキスト"/>
        <xdr:cNvSpPr txBox="1"/>
      </xdr:nvSpPr>
      <xdr:spPr>
        <a:xfrm>
          <a:off x="4813300" y="529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24553</xdr:rowOff>
    </xdr:from>
    <xdr:to>
      <xdr:col>3</xdr:col>
      <xdr:colOff>511175</xdr:colOff>
      <xdr:row>27</xdr:row>
      <xdr:rowOff>126153</xdr:rowOff>
    </xdr:to>
    <xdr:sp macro="" textlink="">
      <xdr:nvSpPr>
        <xdr:cNvPr id="79" name="円/楕円 78"/>
        <xdr:cNvSpPr/>
      </xdr:nvSpPr>
      <xdr:spPr>
        <a:xfrm>
          <a:off x="4000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14182</xdr:rowOff>
    </xdr:from>
    <xdr:to>
      <xdr:col>3</xdr:col>
      <xdr:colOff>1171575</xdr:colOff>
      <xdr:row>27</xdr:row>
      <xdr:rowOff>75353</xdr:rowOff>
    </xdr:to>
    <xdr:cxnSp macro="">
      <xdr:nvCxnSpPr>
        <xdr:cNvPr id="80" name="直線コネクタ 79"/>
        <xdr:cNvCxnSpPr/>
      </xdr:nvCxnSpPr>
      <xdr:spPr>
        <a:xfrm flipV="1">
          <a:off x="4051300" y="542438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127017</xdr:rowOff>
    </xdr:from>
    <xdr:ext cx="405111" cy="259045"/>
    <xdr:sp macro="" textlink="">
      <xdr:nvSpPr>
        <xdr:cNvPr id="81" name="n_1aveValue有形固定資産減価償却率"/>
        <xdr:cNvSpPr txBox="1"/>
      </xdr:nvSpPr>
      <xdr:spPr>
        <a:xfrm>
          <a:off x="3836043"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142680</xdr:rowOff>
    </xdr:from>
    <xdr:ext cx="405111" cy="259045"/>
    <xdr:sp macro="" textlink="">
      <xdr:nvSpPr>
        <xdr:cNvPr id="82" name="n_1mainValue有形固定資産減価償却率"/>
        <xdr:cNvSpPr txBox="1"/>
      </xdr:nvSpPr>
      <xdr:spPr>
        <a:xfrm>
          <a:off x="3836043"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76835</xdr:rowOff>
    </xdr:from>
    <xdr:to>
      <xdr:col>6</xdr:col>
      <xdr:colOff>561975</xdr:colOff>
      <xdr:row>35</xdr:row>
      <xdr:rowOff>6985</xdr:rowOff>
    </xdr:to>
    <xdr:sp macro="" textlink="">
      <xdr:nvSpPr>
        <xdr:cNvPr id="70" name="円/楕円 69"/>
        <xdr:cNvSpPr/>
      </xdr:nvSpPr>
      <xdr:spPr>
        <a:xfrm>
          <a:off x="4584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99712</xdr:rowOff>
    </xdr:from>
    <xdr:ext cx="405111" cy="259045"/>
    <xdr:sp macro="" textlink="">
      <xdr:nvSpPr>
        <xdr:cNvPr id="71" name="【道路】&#10;有形固定資産減価償却率該当値テキスト"/>
        <xdr:cNvSpPr txBox="1"/>
      </xdr:nvSpPr>
      <xdr:spPr>
        <a:xfrm>
          <a:off x="47244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36830</xdr:rowOff>
    </xdr:from>
    <xdr:to>
      <xdr:col>5</xdr:col>
      <xdr:colOff>409575</xdr:colOff>
      <xdr:row>34</xdr:row>
      <xdr:rowOff>138430</xdr:rowOff>
    </xdr:to>
    <xdr:sp macro="" textlink="">
      <xdr:nvSpPr>
        <xdr:cNvPr id="72" name="円/楕円 71"/>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87630</xdr:rowOff>
    </xdr:from>
    <xdr:to>
      <xdr:col>6</xdr:col>
      <xdr:colOff>511175</xdr:colOff>
      <xdr:row>34</xdr:row>
      <xdr:rowOff>127635</xdr:rowOff>
    </xdr:to>
    <xdr:cxnSp macro="">
      <xdr:nvCxnSpPr>
        <xdr:cNvPr id="73" name="直線コネクタ 72"/>
        <xdr:cNvCxnSpPr/>
      </xdr:nvCxnSpPr>
      <xdr:spPr>
        <a:xfrm>
          <a:off x="3797300" y="59169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120032</xdr:rowOff>
    </xdr:from>
    <xdr:ext cx="405111" cy="259045"/>
    <xdr:sp macro="" textlink="">
      <xdr:nvSpPr>
        <xdr:cNvPr id="74" name="n_1aveValue【道路】&#10;有形固定資産減価償却率"/>
        <xdr:cNvSpPr txBox="1"/>
      </xdr:nvSpPr>
      <xdr:spPr>
        <a:xfrm>
          <a:off x="3582043"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154957</xdr:rowOff>
    </xdr:from>
    <xdr:ext cx="405111" cy="259045"/>
    <xdr:sp macro="" textlink="">
      <xdr:nvSpPr>
        <xdr:cNvPr id="75" name="n_1mainValue【道路】&#10;有形固定資産減価償却率"/>
        <xdr:cNvSpPr txBox="1"/>
      </xdr:nvSpPr>
      <xdr:spPr>
        <a:xfrm>
          <a:off x="3582043"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31762</xdr:rowOff>
    </xdr:from>
    <xdr:to>
      <xdr:col>14</xdr:col>
      <xdr:colOff>79375</xdr:colOff>
      <xdr:row>38</xdr:row>
      <xdr:rowOff>133362</xdr:rowOff>
    </xdr:to>
    <xdr:sp macro="" textlink="">
      <xdr:nvSpPr>
        <xdr:cNvPr id="106" name="フローチャート : 判断 105"/>
        <xdr:cNvSpPr/>
      </xdr:nvSpPr>
      <xdr:spPr>
        <a:xfrm>
          <a:off x="9588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106744</xdr:rowOff>
    </xdr:from>
    <xdr:to>
      <xdr:col>15</xdr:col>
      <xdr:colOff>231775</xdr:colOff>
      <xdr:row>40</xdr:row>
      <xdr:rowOff>36894</xdr:rowOff>
    </xdr:to>
    <xdr:sp macro="" textlink="">
      <xdr:nvSpPr>
        <xdr:cNvPr id="112" name="円/楕円 111"/>
        <xdr:cNvSpPr/>
      </xdr:nvSpPr>
      <xdr:spPr>
        <a:xfrm>
          <a:off x="10426700" y="67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85171</xdr:rowOff>
    </xdr:from>
    <xdr:ext cx="534377" cy="259045"/>
    <xdr:sp macro="" textlink="">
      <xdr:nvSpPr>
        <xdr:cNvPr id="113" name="【道路】&#10;一人当たり延長該当値テキスト"/>
        <xdr:cNvSpPr txBox="1"/>
      </xdr:nvSpPr>
      <xdr:spPr>
        <a:xfrm>
          <a:off x="10566400" y="67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112573</xdr:rowOff>
    </xdr:from>
    <xdr:to>
      <xdr:col>14</xdr:col>
      <xdr:colOff>79375</xdr:colOff>
      <xdr:row>40</xdr:row>
      <xdr:rowOff>42723</xdr:rowOff>
    </xdr:to>
    <xdr:sp macro="" textlink="">
      <xdr:nvSpPr>
        <xdr:cNvPr id="114" name="円/楕円 113"/>
        <xdr:cNvSpPr/>
      </xdr:nvSpPr>
      <xdr:spPr>
        <a:xfrm>
          <a:off x="9588500" y="67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157544</xdr:rowOff>
    </xdr:from>
    <xdr:to>
      <xdr:col>15</xdr:col>
      <xdr:colOff>180975</xdr:colOff>
      <xdr:row>39</xdr:row>
      <xdr:rowOff>163373</xdr:rowOff>
    </xdr:to>
    <xdr:cxnSp macro="">
      <xdr:nvCxnSpPr>
        <xdr:cNvPr id="115" name="直線コネクタ 114"/>
        <xdr:cNvCxnSpPr/>
      </xdr:nvCxnSpPr>
      <xdr:spPr>
        <a:xfrm flipV="1">
          <a:off x="9639300" y="6844094"/>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149890</xdr:rowOff>
    </xdr:from>
    <xdr:ext cx="534377" cy="259045"/>
    <xdr:sp macro="" textlink="">
      <xdr:nvSpPr>
        <xdr:cNvPr id="116" name="n_1aveValue【道路】&#10;一人当たり延長"/>
        <xdr:cNvSpPr txBox="1"/>
      </xdr:nvSpPr>
      <xdr:spPr>
        <a:xfrm>
          <a:off x="9359410"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33850</xdr:rowOff>
    </xdr:from>
    <xdr:ext cx="534377" cy="259045"/>
    <xdr:sp macro="" textlink="">
      <xdr:nvSpPr>
        <xdr:cNvPr id="117" name="n_1mainValue【道路】&#10;一人当たり延長"/>
        <xdr:cNvSpPr txBox="1"/>
      </xdr:nvSpPr>
      <xdr:spPr>
        <a:xfrm>
          <a:off x="9359410" y="68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149225</xdr:rowOff>
    </xdr:from>
    <xdr:to>
      <xdr:col>5</xdr:col>
      <xdr:colOff>409575</xdr:colOff>
      <xdr:row>60</xdr:row>
      <xdr:rowOff>79375</xdr:rowOff>
    </xdr:to>
    <xdr:sp macro="" textlink="">
      <xdr:nvSpPr>
        <xdr:cNvPr id="149" name="フローチャート : 判断 148"/>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139700</xdr:rowOff>
    </xdr:from>
    <xdr:to>
      <xdr:col>6</xdr:col>
      <xdr:colOff>561975</xdr:colOff>
      <xdr:row>60</xdr:row>
      <xdr:rowOff>69850</xdr:rowOff>
    </xdr:to>
    <xdr:sp macro="" textlink="">
      <xdr:nvSpPr>
        <xdr:cNvPr id="155" name="円/楕円 154"/>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162577</xdr:rowOff>
    </xdr:from>
    <xdr:ext cx="405111" cy="259045"/>
    <xdr:sp macro="" textlink="">
      <xdr:nvSpPr>
        <xdr:cNvPr id="156" name="【橋りょう・トンネル】&#10;有形固定資産減価償却率該当値テキスト"/>
        <xdr:cNvSpPr txBox="1"/>
      </xdr:nvSpPr>
      <xdr:spPr>
        <a:xfrm>
          <a:off x="47244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170180</xdr:rowOff>
    </xdr:from>
    <xdr:to>
      <xdr:col>5</xdr:col>
      <xdr:colOff>409575</xdr:colOff>
      <xdr:row>60</xdr:row>
      <xdr:rowOff>100330</xdr:rowOff>
    </xdr:to>
    <xdr:sp macro="" textlink="">
      <xdr:nvSpPr>
        <xdr:cNvPr id="157" name="円/楕円 156"/>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19050</xdr:rowOff>
    </xdr:from>
    <xdr:to>
      <xdr:col>6</xdr:col>
      <xdr:colOff>511175</xdr:colOff>
      <xdr:row>60</xdr:row>
      <xdr:rowOff>49530</xdr:rowOff>
    </xdr:to>
    <xdr:cxnSp macro="">
      <xdr:nvCxnSpPr>
        <xdr:cNvPr id="158" name="直線コネクタ 157"/>
        <xdr:cNvCxnSpPr/>
      </xdr:nvCxnSpPr>
      <xdr:spPr>
        <a:xfrm flipV="1">
          <a:off x="3797300" y="10306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95902</xdr:rowOff>
    </xdr:from>
    <xdr:ext cx="405111" cy="259045"/>
    <xdr:sp macro="" textlink="">
      <xdr:nvSpPr>
        <xdr:cNvPr id="159" name="n_1aveValue【橋りょう・トンネル】&#10;有形固定資産減価償却率"/>
        <xdr:cNvSpPr txBox="1"/>
      </xdr:nvSpPr>
      <xdr:spPr>
        <a:xfrm>
          <a:off x="3582043"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91457</xdr:rowOff>
    </xdr:from>
    <xdr:ext cx="405111" cy="259045"/>
    <xdr:sp macro="" textlink="">
      <xdr:nvSpPr>
        <xdr:cNvPr id="160" name="n_1mainValue【橋りょう・トンネル】&#10;有形固定資産減価償却率"/>
        <xdr:cNvSpPr txBox="1"/>
      </xdr:nvSpPr>
      <xdr:spPr>
        <a:xfrm>
          <a:off x="3582043"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138188</xdr:rowOff>
    </xdr:from>
    <xdr:to>
      <xdr:col>14</xdr:col>
      <xdr:colOff>79375</xdr:colOff>
      <xdr:row>60</xdr:row>
      <xdr:rowOff>68338</xdr:rowOff>
    </xdr:to>
    <xdr:sp macro="" textlink="">
      <xdr:nvSpPr>
        <xdr:cNvPr id="189" name="フローチャート : 判断 188"/>
        <xdr:cNvSpPr/>
      </xdr:nvSpPr>
      <xdr:spPr>
        <a:xfrm>
          <a:off x="9588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83800</xdr:rowOff>
    </xdr:from>
    <xdr:to>
      <xdr:col>15</xdr:col>
      <xdr:colOff>231775</xdr:colOff>
      <xdr:row>63</xdr:row>
      <xdr:rowOff>13950</xdr:rowOff>
    </xdr:to>
    <xdr:sp macro="" textlink="">
      <xdr:nvSpPr>
        <xdr:cNvPr id="195" name="円/楕円 194"/>
        <xdr:cNvSpPr/>
      </xdr:nvSpPr>
      <xdr:spPr>
        <a:xfrm>
          <a:off x="10426700" y="107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62227</xdr:rowOff>
    </xdr:from>
    <xdr:ext cx="534377" cy="259045"/>
    <xdr:sp macro="" textlink="">
      <xdr:nvSpPr>
        <xdr:cNvPr id="196" name="【橋りょう・トンネル】&#10;一人当たり有形固定資産（償却資産）額該当値テキスト"/>
        <xdr:cNvSpPr txBox="1"/>
      </xdr:nvSpPr>
      <xdr:spPr>
        <a:xfrm>
          <a:off x="10566400" y="1069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91,120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86769</xdr:rowOff>
    </xdr:from>
    <xdr:to>
      <xdr:col>14</xdr:col>
      <xdr:colOff>79375</xdr:colOff>
      <xdr:row>63</xdr:row>
      <xdr:rowOff>16919</xdr:rowOff>
    </xdr:to>
    <xdr:sp macro="" textlink="">
      <xdr:nvSpPr>
        <xdr:cNvPr id="197" name="円/楕円 196"/>
        <xdr:cNvSpPr/>
      </xdr:nvSpPr>
      <xdr:spPr>
        <a:xfrm>
          <a:off x="9588500" y="107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134600</xdr:rowOff>
    </xdr:from>
    <xdr:to>
      <xdr:col>15</xdr:col>
      <xdr:colOff>180975</xdr:colOff>
      <xdr:row>62</xdr:row>
      <xdr:rowOff>137569</xdr:rowOff>
    </xdr:to>
    <xdr:cxnSp macro="">
      <xdr:nvCxnSpPr>
        <xdr:cNvPr id="198" name="直線コネクタ 197"/>
        <xdr:cNvCxnSpPr/>
      </xdr:nvCxnSpPr>
      <xdr:spPr>
        <a:xfrm flipV="1">
          <a:off x="9639300" y="10764500"/>
          <a:ext cx="8382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84865</xdr:rowOff>
    </xdr:from>
    <xdr:ext cx="599010" cy="259045"/>
    <xdr:sp macro="" textlink="">
      <xdr:nvSpPr>
        <xdr:cNvPr id="199" name="n_1aveValue【橋りょう・トンネル】&#10;一人当たり有形固定資産（償却資産）額"/>
        <xdr:cNvSpPr txBox="1"/>
      </xdr:nvSpPr>
      <xdr:spPr>
        <a:xfrm>
          <a:off x="9327094"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8046</xdr:rowOff>
    </xdr:from>
    <xdr:ext cx="534377" cy="259045"/>
    <xdr:sp macro="" textlink="">
      <xdr:nvSpPr>
        <xdr:cNvPr id="200" name="n_1mainValue【橋りょう・トンネル】&#10;一人当たり有形固定資産（償却資産）額"/>
        <xdr:cNvSpPr txBox="1"/>
      </xdr:nvSpPr>
      <xdr:spPr>
        <a:xfrm>
          <a:off x="9359411" y="1080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13970</xdr:rowOff>
    </xdr:from>
    <xdr:to>
      <xdr:col>5</xdr:col>
      <xdr:colOff>409575</xdr:colOff>
      <xdr:row>79</xdr:row>
      <xdr:rowOff>115570</xdr:rowOff>
    </xdr:to>
    <xdr:sp macro="" textlink="">
      <xdr:nvSpPr>
        <xdr:cNvPr id="231" name="フローチャート : 判断 230"/>
        <xdr:cNvSpPr/>
      </xdr:nvSpPr>
      <xdr:spPr>
        <a:xfrm>
          <a:off x="3746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55880</xdr:rowOff>
    </xdr:from>
    <xdr:to>
      <xdr:col>6</xdr:col>
      <xdr:colOff>561975</xdr:colOff>
      <xdr:row>77</xdr:row>
      <xdr:rowOff>157480</xdr:rowOff>
    </xdr:to>
    <xdr:sp macro="" textlink="">
      <xdr:nvSpPr>
        <xdr:cNvPr id="237" name="円/楕円 236"/>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8907</xdr:rowOff>
    </xdr:from>
    <xdr:ext cx="405111" cy="259045"/>
    <xdr:sp macro="" textlink="">
      <xdr:nvSpPr>
        <xdr:cNvPr id="238" name="【公営住宅】&#10;有形固定資産減価償却率該当値テキスト"/>
        <xdr:cNvSpPr txBox="1"/>
      </xdr:nvSpPr>
      <xdr:spPr>
        <a:xfrm>
          <a:off x="4724400" y="1321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90170</xdr:rowOff>
    </xdr:from>
    <xdr:to>
      <xdr:col>5</xdr:col>
      <xdr:colOff>409575</xdr:colOff>
      <xdr:row>78</xdr:row>
      <xdr:rowOff>20320</xdr:rowOff>
    </xdr:to>
    <xdr:sp macro="" textlink="">
      <xdr:nvSpPr>
        <xdr:cNvPr id="239" name="円/楕円 238"/>
        <xdr:cNvSpPr/>
      </xdr:nvSpPr>
      <xdr:spPr>
        <a:xfrm>
          <a:off x="3746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106680</xdr:rowOff>
    </xdr:from>
    <xdr:to>
      <xdr:col>6</xdr:col>
      <xdr:colOff>511175</xdr:colOff>
      <xdr:row>77</xdr:row>
      <xdr:rowOff>140970</xdr:rowOff>
    </xdr:to>
    <xdr:cxnSp macro="">
      <xdr:nvCxnSpPr>
        <xdr:cNvPr id="240" name="直線コネクタ 239"/>
        <xdr:cNvCxnSpPr/>
      </xdr:nvCxnSpPr>
      <xdr:spPr>
        <a:xfrm flipV="1">
          <a:off x="3797300" y="13308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106697</xdr:rowOff>
    </xdr:from>
    <xdr:ext cx="405111" cy="259045"/>
    <xdr:sp macro="" textlink="">
      <xdr:nvSpPr>
        <xdr:cNvPr id="241" name="n_1aveValue【公営住宅】&#10;有形固定資産減価償却率"/>
        <xdr:cNvSpPr txBox="1"/>
      </xdr:nvSpPr>
      <xdr:spPr>
        <a:xfrm>
          <a:off x="3582043"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36847</xdr:rowOff>
    </xdr:from>
    <xdr:ext cx="405111" cy="259045"/>
    <xdr:sp macro="" textlink="">
      <xdr:nvSpPr>
        <xdr:cNvPr id="242" name="n_1mainValue【公営住宅】&#10;有形固定資産減価償却率"/>
        <xdr:cNvSpPr txBox="1"/>
      </xdr:nvSpPr>
      <xdr:spPr>
        <a:xfrm>
          <a:off x="3582043"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66853</xdr:rowOff>
    </xdr:from>
    <xdr:to>
      <xdr:col>14</xdr:col>
      <xdr:colOff>79375</xdr:colOff>
      <xdr:row>82</xdr:row>
      <xdr:rowOff>168453</xdr:rowOff>
    </xdr:to>
    <xdr:sp macro="" textlink="">
      <xdr:nvSpPr>
        <xdr:cNvPr id="271" name="フローチャート : 判断 270"/>
        <xdr:cNvSpPr/>
      </xdr:nvSpPr>
      <xdr:spPr>
        <a:xfrm>
          <a:off x="9588500" y="1412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135432</xdr:rowOff>
    </xdr:from>
    <xdr:to>
      <xdr:col>15</xdr:col>
      <xdr:colOff>231775</xdr:colOff>
      <xdr:row>83</xdr:row>
      <xdr:rowOff>65582</xdr:rowOff>
    </xdr:to>
    <xdr:sp macro="" textlink="">
      <xdr:nvSpPr>
        <xdr:cNvPr id="277" name="円/楕円 276"/>
        <xdr:cNvSpPr/>
      </xdr:nvSpPr>
      <xdr:spPr>
        <a:xfrm>
          <a:off x="10426700" y="141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158309</xdr:rowOff>
    </xdr:from>
    <xdr:ext cx="469744" cy="259045"/>
    <xdr:sp macro="" textlink="">
      <xdr:nvSpPr>
        <xdr:cNvPr id="278" name="【公営住宅】&#10;一人当たり面積該当値テキスト"/>
        <xdr:cNvSpPr txBox="1"/>
      </xdr:nvSpPr>
      <xdr:spPr>
        <a:xfrm>
          <a:off x="10566400" y="140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0.588</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143663</xdr:rowOff>
    </xdr:from>
    <xdr:to>
      <xdr:col>14</xdr:col>
      <xdr:colOff>79375</xdr:colOff>
      <xdr:row>83</xdr:row>
      <xdr:rowOff>73813</xdr:rowOff>
    </xdr:to>
    <xdr:sp macro="" textlink="">
      <xdr:nvSpPr>
        <xdr:cNvPr id="279" name="円/楕円 278"/>
        <xdr:cNvSpPr/>
      </xdr:nvSpPr>
      <xdr:spPr>
        <a:xfrm>
          <a:off x="9588500" y="142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14782</xdr:rowOff>
    </xdr:from>
    <xdr:to>
      <xdr:col>15</xdr:col>
      <xdr:colOff>180975</xdr:colOff>
      <xdr:row>83</xdr:row>
      <xdr:rowOff>23013</xdr:rowOff>
    </xdr:to>
    <xdr:cxnSp macro="">
      <xdr:nvCxnSpPr>
        <xdr:cNvPr id="280" name="直線コネクタ 279"/>
        <xdr:cNvCxnSpPr/>
      </xdr:nvCxnSpPr>
      <xdr:spPr>
        <a:xfrm flipV="1">
          <a:off x="9639300" y="14245132"/>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13530</xdr:rowOff>
    </xdr:from>
    <xdr:ext cx="469744" cy="259045"/>
    <xdr:sp macro="" textlink="">
      <xdr:nvSpPr>
        <xdr:cNvPr id="281" name="n_1aveValue【公営住宅】&#10;一人当たり面積"/>
        <xdr:cNvSpPr txBox="1"/>
      </xdr:nvSpPr>
      <xdr:spPr>
        <a:xfrm>
          <a:off x="9391727" y="1390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64940</xdr:rowOff>
    </xdr:from>
    <xdr:ext cx="469744" cy="259045"/>
    <xdr:sp macro="" textlink="">
      <xdr:nvSpPr>
        <xdr:cNvPr id="282" name="n_1mainValue【公営住宅】&#10;一人当たり面積"/>
        <xdr:cNvSpPr txBox="1"/>
      </xdr:nvSpPr>
      <xdr:spPr>
        <a:xfrm>
          <a:off x="9391727" y="142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5" name="テキスト ボックス 3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307" name="直線コネクタ 306"/>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308"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309" name="直線コネクタ 308"/>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310"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311" name="直線コネクタ 310"/>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312"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313" name="フローチャート : 判断 312"/>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40639</xdr:rowOff>
    </xdr:from>
    <xdr:to>
      <xdr:col>5</xdr:col>
      <xdr:colOff>409575</xdr:colOff>
      <xdr:row>103</xdr:row>
      <xdr:rowOff>142239</xdr:rowOff>
    </xdr:to>
    <xdr:sp macro="" textlink="">
      <xdr:nvSpPr>
        <xdr:cNvPr id="314" name="フローチャート : 判断 313"/>
        <xdr:cNvSpPr/>
      </xdr:nvSpPr>
      <xdr:spPr>
        <a:xfrm>
          <a:off x="3746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120650</xdr:rowOff>
    </xdr:from>
    <xdr:to>
      <xdr:col>6</xdr:col>
      <xdr:colOff>561975</xdr:colOff>
      <xdr:row>103</xdr:row>
      <xdr:rowOff>50800</xdr:rowOff>
    </xdr:to>
    <xdr:sp macro="" textlink="">
      <xdr:nvSpPr>
        <xdr:cNvPr id="320" name="円/楕円 319"/>
        <xdr:cNvSpPr/>
      </xdr:nvSpPr>
      <xdr:spPr>
        <a:xfrm>
          <a:off x="4584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143527</xdr:rowOff>
    </xdr:from>
    <xdr:ext cx="405111" cy="259045"/>
    <xdr:sp macro="" textlink="">
      <xdr:nvSpPr>
        <xdr:cNvPr id="321" name="【港湾・漁港】&#10;有形固定資産減価償却率該当値テキスト"/>
        <xdr:cNvSpPr txBox="1"/>
      </xdr:nvSpPr>
      <xdr:spPr>
        <a:xfrm>
          <a:off x="47244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67311</xdr:rowOff>
    </xdr:from>
    <xdr:to>
      <xdr:col>5</xdr:col>
      <xdr:colOff>409575</xdr:colOff>
      <xdr:row>103</xdr:row>
      <xdr:rowOff>168911</xdr:rowOff>
    </xdr:to>
    <xdr:sp macro="" textlink="">
      <xdr:nvSpPr>
        <xdr:cNvPr id="322" name="円/楕円 321"/>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0</xdr:rowOff>
    </xdr:from>
    <xdr:to>
      <xdr:col>6</xdr:col>
      <xdr:colOff>511175</xdr:colOff>
      <xdr:row>103</xdr:row>
      <xdr:rowOff>118111</xdr:rowOff>
    </xdr:to>
    <xdr:cxnSp macro="">
      <xdr:nvCxnSpPr>
        <xdr:cNvPr id="323" name="直線コネクタ 322"/>
        <xdr:cNvCxnSpPr/>
      </xdr:nvCxnSpPr>
      <xdr:spPr>
        <a:xfrm flipV="1">
          <a:off x="3797300" y="176593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158766</xdr:rowOff>
    </xdr:from>
    <xdr:ext cx="405111" cy="259045"/>
    <xdr:sp macro="" textlink="">
      <xdr:nvSpPr>
        <xdr:cNvPr id="324" name="n_1aveValue【港湾・漁港】&#10;有形固定資産減価償却率"/>
        <xdr:cNvSpPr txBox="1"/>
      </xdr:nvSpPr>
      <xdr:spPr>
        <a:xfrm>
          <a:off x="3582043"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160038</xdr:rowOff>
    </xdr:from>
    <xdr:ext cx="405111" cy="259045"/>
    <xdr:sp macro="" textlink="">
      <xdr:nvSpPr>
        <xdr:cNvPr id="325" name="n_1mainValue【港湾・漁港】&#10;有形固定資産減価償却率"/>
        <xdr:cNvSpPr txBox="1"/>
      </xdr:nvSpPr>
      <xdr:spPr>
        <a:xfrm>
          <a:off x="3582043"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6" name="直線コネクタ 3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37" name="テキスト ボックス 33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8" name="直線コネクタ 3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39" name="テキスト ボックス 33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0" name="直線コネクタ 3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41" name="テキスト ボックス 34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2" name="直線コネクタ 3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43" name="テキスト ボックス 34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5" name="テキスト ボックス 34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47" name="直線コネクタ 346"/>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48"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49" name="直線コネクタ 348"/>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50"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51" name="直線コネクタ 350"/>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135217</xdr:rowOff>
    </xdr:from>
    <xdr:ext cx="534377" cy="259045"/>
    <xdr:sp macro="" textlink="">
      <xdr:nvSpPr>
        <xdr:cNvPr id="352" name="【港湾・漁港】&#10;一人当たり有形固定資産（償却資産）額平均値テキスト"/>
        <xdr:cNvSpPr txBox="1"/>
      </xdr:nvSpPr>
      <xdr:spPr>
        <a:xfrm>
          <a:off x="10566400" y="17966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53" name="フローチャート : 判断 352"/>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59133</xdr:rowOff>
    </xdr:from>
    <xdr:to>
      <xdr:col>14</xdr:col>
      <xdr:colOff>79375</xdr:colOff>
      <xdr:row>103</xdr:row>
      <xdr:rowOff>160733</xdr:rowOff>
    </xdr:to>
    <xdr:sp macro="" textlink="">
      <xdr:nvSpPr>
        <xdr:cNvPr id="354" name="フローチャート : 判断 353"/>
        <xdr:cNvSpPr/>
      </xdr:nvSpPr>
      <xdr:spPr>
        <a:xfrm>
          <a:off x="9588500" y="177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116731</xdr:rowOff>
    </xdr:from>
    <xdr:to>
      <xdr:col>15</xdr:col>
      <xdr:colOff>231775</xdr:colOff>
      <xdr:row>106</xdr:row>
      <xdr:rowOff>46881</xdr:rowOff>
    </xdr:to>
    <xdr:sp macro="" textlink="">
      <xdr:nvSpPr>
        <xdr:cNvPr id="360" name="円/楕円 359"/>
        <xdr:cNvSpPr/>
      </xdr:nvSpPr>
      <xdr:spPr>
        <a:xfrm>
          <a:off x="10426700" y="181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95158</xdr:rowOff>
    </xdr:from>
    <xdr:ext cx="534377" cy="259045"/>
    <xdr:sp macro="" textlink="">
      <xdr:nvSpPr>
        <xdr:cNvPr id="361" name="【港湾・漁港】&#10;一人当たり有形固定資産（償却資産）額該当値テキスト"/>
        <xdr:cNvSpPr txBox="1"/>
      </xdr:nvSpPr>
      <xdr:spPr>
        <a:xfrm>
          <a:off x="10566400" y="180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92,524</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122761</xdr:rowOff>
    </xdr:from>
    <xdr:to>
      <xdr:col>14</xdr:col>
      <xdr:colOff>79375</xdr:colOff>
      <xdr:row>106</xdr:row>
      <xdr:rowOff>52911</xdr:rowOff>
    </xdr:to>
    <xdr:sp macro="" textlink="">
      <xdr:nvSpPr>
        <xdr:cNvPr id="362" name="円/楕円 361"/>
        <xdr:cNvSpPr/>
      </xdr:nvSpPr>
      <xdr:spPr>
        <a:xfrm>
          <a:off x="9588500" y="181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167531</xdr:rowOff>
    </xdr:from>
    <xdr:to>
      <xdr:col>15</xdr:col>
      <xdr:colOff>180975</xdr:colOff>
      <xdr:row>106</xdr:row>
      <xdr:rowOff>2111</xdr:rowOff>
    </xdr:to>
    <xdr:cxnSp macro="">
      <xdr:nvCxnSpPr>
        <xdr:cNvPr id="363" name="直線コネクタ 362"/>
        <xdr:cNvCxnSpPr/>
      </xdr:nvCxnSpPr>
      <xdr:spPr>
        <a:xfrm flipV="1">
          <a:off x="9639300" y="18169781"/>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5810</xdr:rowOff>
    </xdr:from>
    <xdr:ext cx="599010" cy="259045"/>
    <xdr:sp macro="" textlink="">
      <xdr:nvSpPr>
        <xdr:cNvPr id="364" name="n_1aveValue【港湾・漁港】&#10;一人当たり有形固定資産（償却資産）額"/>
        <xdr:cNvSpPr txBox="1"/>
      </xdr:nvSpPr>
      <xdr:spPr>
        <a:xfrm>
          <a:off x="9327094" y="1749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106</xdr:row>
      <xdr:rowOff>44038</xdr:rowOff>
    </xdr:from>
    <xdr:ext cx="534377" cy="259045"/>
    <xdr:sp macro="" textlink="">
      <xdr:nvSpPr>
        <xdr:cNvPr id="365" name="n_1mainValue【港湾・漁港】&#10;一人当たり有形固定資産（償却資産）額"/>
        <xdr:cNvSpPr txBox="1"/>
      </xdr:nvSpPr>
      <xdr:spPr>
        <a:xfrm>
          <a:off x="9359411" y="182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7" name="直線コネクタ 3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8" name="テキスト ボックス 37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9" name="直線コネクタ 3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0" name="テキスト ボックス 3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1" name="直線コネクタ 3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2" name="テキスト ボックス 3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3" name="直線コネクタ 3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4" name="テキスト ボックス 3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88" name="直線コネクタ 387"/>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89"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90" name="直線コネクタ 389"/>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91"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92" name="直線コネクタ 391"/>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393"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94" name="フローチャート : 判断 393"/>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100838</xdr:rowOff>
    </xdr:from>
    <xdr:to>
      <xdr:col>22</xdr:col>
      <xdr:colOff>415925</xdr:colOff>
      <xdr:row>37</xdr:row>
      <xdr:rowOff>30988</xdr:rowOff>
    </xdr:to>
    <xdr:sp macro="" textlink="">
      <xdr:nvSpPr>
        <xdr:cNvPr id="395" name="フローチャート : 判断 394"/>
        <xdr:cNvSpPr/>
      </xdr:nvSpPr>
      <xdr:spPr>
        <a:xfrm>
          <a:off x="15430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57404</xdr:rowOff>
    </xdr:from>
    <xdr:to>
      <xdr:col>23</xdr:col>
      <xdr:colOff>568325</xdr:colOff>
      <xdr:row>37</xdr:row>
      <xdr:rowOff>159004</xdr:rowOff>
    </xdr:to>
    <xdr:sp macro="" textlink="">
      <xdr:nvSpPr>
        <xdr:cNvPr id="401" name="円/楕円 400"/>
        <xdr:cNvSpPr/>
      </xdr:nvSpPr>
      <xdr:spPr>
        <a:xfrm>
          <a:off x="162687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35831</xdr:rowOff>
    </xdr:from>
    <xdr:ext cx="405111" cy="259045"/>
    <xdr:sp macro="" textlink="">
      <xdr:nvSpPr>
        <xdr:cNvPr id="402" name="【認定こども園・幼稚園・保育所】&#10;有形固定資産減価償却率該当値テキスト"/>
        <xdr:cNvSpPr txBox="1"/>
      </xdr:nvSpPr>
      <xdr:spPr>
        <a:xfrm>
          <a:off x="16408400"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119126</xdr:rowOff>
    </xdr:from>
    <xdr:to>
      <xdr:col>22</xdr:col>
      <xdr:colOff>415925</xdr:colOff>
      <xdr:row>38</xdr:row>
      <xdr:rowOff>49276</xdr:rowOff>
    </xdr:to>
    <xdr:sp macro="" textlink="">
      <xdr:nvSpPr>
        <xdr:cNvPr id="403" name="円/楕円 402"/>
        <xdr:cNvSpPr/>
      </xdr:nvSpPr>
      <xdr:spPr>
        <a:xfrm>
          <a:off x="15430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108204</xdr:rowOff>
    </xdr:from>
    <xdr:to>
      <xdr:col>23</xdr:col>
      <xdr:colOff>517525</xdr:colOff>
      <xdr:row>37</xdr:row>
      <xdr:rowOff>169926</xdr:rowOff>
    </xdr:to>
    <xdr:cxnSp macro="">
      <xdr:nvCxnSpPr>
        <xdr:cNvPr id="404" name="直線コネクタ 403"/>
        <xdr:cNvCxnSpPr/>
      </xdr:nvCxnSpPr>
      <xdr:spPr>
        <a:xfrm flipV="1">
          <a:off x="15481300" y="645185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47515</xdr:rowOff>
    </xdr:from>
    <xdr:ext cx="405111" cy="259045"/>
    <xdr:sp macro="" textlink="">
      <xdr:nvSpPr>
        <xdr:cNvPr id="405" name="n_1aveValue【認定こども園・幼稚園・保育所】&#10;有形固定資産減価償却率"/>
        <xdr:cNvSpPr txBox="1"/>
      </xdr:nvSpPr>
      <xdr:spPr>
        <a:xfrm>
          <a:off x="15266043"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40403</xdr:rowOff>
    </xdr:from>
    <xdr:ext cx="405111" cy="259045"/>
    <xdr:sp macro="" textlink="">
      <xdr:nvSpPr>
        <xdr:cNvPr id="406" name="n_1mainValue【認定こども園・幼稚園・保育所】&#10;有形固定資産減価償却率"/>
        <xdr:cNvSpPr txBox="1"/>
      </xdr:nvSpPr>
      <xdr:spPr>
        <a:xfrm>
          <a:off x="15266043"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30" name="直線コネクタ 429"/>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31"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32" name="直線コネクタ 431"/>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33"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34" name="直線コネクタ 433"/>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35"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36" name="フローチャート : 判断 435"/>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10160</xdr:rowOff>
    </xdr:from>
    <xdr:to>
      <xdr:col>31</xdr:col>
      <xdr:colOff>85725</xdr:colOff>
      <xdr:row>39</xdr:row>
      <xdr:rowOff>111760</xdr:rowOff>
    </xdr:to>
    <xdr:sp macro="" textlink="">
      <xdr:nvSpPr>
        <xdr:cNvPr id="437" name="フローチャート : 判断 436"/>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443" name="円/楕円 442"/>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93997</xdr:rowOff>
    </xdr:from>
    <xdr:ext cx="469744" cy="259045"/>
    <xdr:sp macro="" textlink="">
      <xdr:nvSpPr>
        <xdr:cNvPr id="444" name="【認定こども園・幼稚園・保育所】&#10;一人当たり面積該当値テキスト"/>
        <xdr:cNvSpPr txBox="1"/>
      </xdr:nvSpPr>
      <xdr:spPr>
        <a:xfrm>
          <a:off x="222504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40640</xdr:rowOff>
    </xdr:from>
    <xdr:to>
      <xdr:col>31</xdr:col>
      <xdr:colOff>85725</xdr:colOff>
      <xdr:row>37</xdr:row>
      <xdr:rowOff>142240</xdr:rowOff>
    </xdr:to>
    <xdr:sp macro="" textlink="">
      <xdr:nvSpPr>
        <xdr:cNvPr id="445" name="円/楕円 444"/>
        <xdr:cNvSpPr/>
      </xdr:nvSpPr>
      <xdr:spPr>
        <a:xfrm>
          <a:off x="2127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91440</xdr:rowOff>
    </xdr:from>
    <xdr:to>
      <xdr:col>32</xdr:col>
      <xdr:colOff>187325</xdr:colOff>
      <xdr:row>37</xdr:row>
      <xdr:rowOff>121920</xdr:rowOff>
    </xdr:to>
    <xdr:cxnSp macro="">
      <xdr:nvCxnSpPr>
        <xdr:cNvPr id="446" name="直線コネクタ 445"/>
        <xdr:cNvCxnSpPr/>
      </xdr:nvCxnSpPr>
      <xdr:spPr>
        <a:xfrm>
          <a:off x="21323300" y="64350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102887</xdr:rowOff>
    </xdr:from>
    <xdr:ext cx="469744" cy="259045"/>
    <xdr:sp macro="" textlink="">
      <xdr:nvSpPr>
        <xdr:cNvPr id="447"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158767</xdr:rowOff>
    </xdr:from>
    <xdr:ext cx="469744" cy="259045"/>
    <xdr:sp macro="" textlink="">
      <xdr:nvSpPr>
        <xdr:cNvPr id="448" name="n_1mainValue【認定こども園・幼稚園・保育所】&#10;一人当たり面積"/>
        <xdr:cNvSpPr txBox="1"/>
      </xdr:nvSpPr>
      <xdr:spPr>
        <a:xfrm>
          <a:off x="210757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9" name="テキスト ボックス 4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9" name="テキスト ボックス 46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1" name="テキスト ボックス 4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73" name="直線コネクタ 472"/>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74"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75" name="直線コネクタ 474"/>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76"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77" name="直線コネクタ 47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78"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79" name="フローチャート : 判断 47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80" name="フローチャート : 判断 479"/>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120650</xdr:rowOff>
    </xdr:from>
    <xdr:to>
      <xdr:col>23</xdr:col>
      <xdr:colOff>568325</xdr:colOff>
      <xdr:row>57</xdr:row>
      <xdr:rowOff>50800</xdr:rowOff>
    </xdr:to>
    <xdr:sp macro="" textlink="">
      <xdr:nvSpPr>
        <xdr:cNvPr id="486" name="円/楕円 485"/>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143527</xdr:rowOff>
    </xdr:from>
    <xdr:ext cx="405111" cy="259045"/>
    <xdr:sp macro="" textlink="">
      <xdr:nvSpPr>
        <xdr:cNvPr id="487" name="【学校施設】&#10;有形固定資産減価償却率該当値テキスト"/>
        <xdr:cNvSpPr txBox="1"/>
      </xdr:nvSpPr>
      <xdr:spPr>
        <a:xfrm>
          <a:off x="164084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139700</xdr:rowOff>
    </xdr:from>
    <xdr:to>
      <xdr:col>22</xdr:col>
      <xdr:colOff>415925</xdr:colOff>
      <xdr:row>57</xdr:row>
      <xdr:rowOff>69850</xdr:rowOff>
    </xdr:to>
    <xdr:sp macro="" textlink="">
      <xdr:nvSpPr>
        <xdr:cNvPr id="488" name="円/楕円 487"/>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0</xdr:rowOff>
    </xdr:from>
    <xdr:to>
      <xdr:col>23</xdr:col>
      <xdr:colOff>517525</xdr:colOff>
      <xdr:row>57</xdr:row>
      <xdr:rowOff>19050</xdr:rowOff>
    </xdr:to>
    <xdr:cxnSp macro="">
      <xdr:nvCxnSpPr>
        <xdr:cNvPr id="489" name="直線コネクタ 488"/>
        <xdr:cNvCxnSpPr/>
      </xdr:nvCxnSpPr>
      <xdr:spPr>
        <a:xfrm flipV="1">
          <a:off x="15481300" y="9772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490"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86377</xdr:rowOff>
    </xdr:from>
    <xdr:ext cx="405111" cy="259045"/>
    <xdr:sp macro="" textlink="">
      <xdr:nvSpPr>
        <xdr:cNvPr id="491" name="n_1mainValue【学校施設】&#10;有形固定資産減価償却率"/>
        <xdr:cNvSpPr txBox="1"/>
      </xdr:nvSpPr>
      <xdr:spPr>
        <a:xfrm>
          <a:off x="15266043"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2" name="テキスト ボックス 5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516" name="直線コネクタ 515"/>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517"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518" name="直線コネクタ 517"/>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519"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520" name="直線コネクタ 519"/>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521"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522" name="フローチャート : 判断 521"/>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98552</xdr:rowOff>
    </xdr:from>
    <xdr:to>
      <xdr:col>31</xdr:col>
      <xdr:colOff>85725</xdr:colOff>
      <xdr:row>59</xdr:row>
      <xdr:rowOff>28702</xdr:rowOff>
    </xdr:to>
    <xdr:sp macro="" textlink="">
      <xdr:nvSpPr>
        <xdr:cNvPr id="523" name="フローチャート : 判断 522"/>
        <xdr:cNvSpPr/>
      </xdr:nvSpPr>
      <xdr:spPr>
        <a:xfrm>
          <a:off x="21272500" y="100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144272</xdr:rowOff>
    </xdr:from>
    <xdr:to>
      <xdr:col>32</xdr:col>
      <xdr:colOff>238125</xdr:colOff>
      <xdr:row>59</xdr:row>
      <xdr:rowOff>74422</xdr:rowOff>
    </xdr:to>
    <xdr:sp macro="" textlink="">
      <xdr:nvSpPr>
        <xdr:cNvPr id="529" name="円/楕円 528"/>
        <xdr:cNvSpPr/>
      </xdr:nvSpPr>
      <xdr:spPr>
        <a:xfrm>
          <a:off x="221107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167149</xdr:rowOff>
    </xdr:from>
    <xdr:ext cx="469744" cy="259045"/>
    <xdr:sp macro="" textlink="">
      <xdr:nvSpPr>
        <xdr:cNvPr id="530" name="【学校施設】&#10;一人当たり面積該当値テキスト"/>
        <xdr:cNvSpPr txBox="1"/>
      </xdr:nvSpPr>
      <xdr:spPr>
        <a:xfrm>
          <a:off x="22250400"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162560</xdr:rowOff>
    </xdr:from>
    <xdr:to>
      <xdr:col>31</xdr:col>
      <xdr:colOff>85725</xdr:colOff>
      <xdr:row>59</xdr:row>
      <xdr:rowOff>92710</xdr:rowOff>
    </xdr:to>
    <xdr:sp macro="" textlink="">
      <xdr:nvSpPr>
        <xdr:cNvPr id="531" name="円/楕円 530"/>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23622</xdr:rowOff>
    </xdr:from>
    <xdr:to>
      <xdr:col>32</xdr:col>
      <xdr:colOff>187325</xdr:colOff>
      <xdr:row>59</xdr:row>
      <xdr:rowOff>41910</xdr:rowOff>
    </xdr:to>
    <xdr:cxnSp macro="">
      <xdr:nvCxnSpPr>
        <xdr:cNvPr id="532" name="直線コネクタ 531"/>
        <xdr:cNvCxnSpPr/>
      </xdr:nvCxnSpPr>
      <xdr:spPr>
        <a:xfrm flipV="1">
          <a:off x="21323300" y="10139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45229</xdr:rowOff>
    </xdr:from>
    <xdr:ext cx="469744" cy="259045"/>
    <xdr:sp macro="" textlink="">
      <xdr:nvSpPr>
        <xdr:cNvPr id="533" name="n_1aveValue【学校施設】&#10;一人当たり面積"/>
        <xdr:cNvSpPr txBox="1"/>
      </xdr:nvSpPr>
      <xdr:spPr>
        <a:xfrm>
          <a:off x="21075727"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83837</xdr:rowOff>
    </xdr:from>
    <xdr:ext cx="469744" cy="259045"/>
    <xdr:sp macro="" textlink="">
      <xdr:nvSpPr>
        <xdr:cNvPr id="534" name="n_1mainValue【学校施設】&#10;一人当たり面積"/>
        <xdr:cNvSpPr txBox="1"/>
      </xdr:nvSpPr>
      <xdr:spPr>
        <a:xfrm>
          <a:off x="210757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5" name="テキスト ボックス 54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6" name="直線コネクタ 5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7" name="テキスト ボックス 5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8" name="直線コネクタ 5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9" name="テキスト ボックス 5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0" name="直線コネクタ 5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1" name="テキスト ボックス 5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2" name="直線コネクタ 5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3" name="テキスト ボックス 5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4" name="直線コネクタ 5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5" name="テキスト ボックス 55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59" name="直線コネクタ 558"/>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60"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61" name="直線コネクタ 560"/>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6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63" name="直線コネクタ 56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64"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65" name="フローチャート : 判断 564"/>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566" name="フローチャート : 判断 565"/>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25400</xdr:rowOff>
    </xdr:from>
    <xdr:to>
      <xdr:col>23</xdr:col>
      <xdr:colOff>568325</xdr:colOff>
      <xdr:row>78</xdr:row>
      <xdr:rowOff>127000</xdr:rowOff>
    </xdr:to>
    <xdr:sp macro="" textlink="">
      <xdr:nvSpPr>
        <xdr:cNvPr id="572" name="円/楕円 571"/>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05111" cy="259045"/>
    <xdr:sp macro="" textlink="">
      <xdr:nvSpPr>
        <xdr:cNvPr id="573" name="【児童館】&#10;有形固定資産減価償却率該当値テキスト"/>
        <xdr:cNvSpPr txBox="1"/>
      </xdr:nvSpPr>
      <xdr:spPr>
        <a:xfrm>
          <a:off x="164084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38736</xdr:rowOff>
    </xdr:from>
    <xdr:to>
      <xdr:col>22</xdr:col>
      <xdr:colOff>415925</xdr:colOff>
      <xdr:row>78</xdr:row>
      <xdr:rowOff>140336</xdr:rowOff>
    </xdr:to>
    <xdr:sp macro="" textlink="">
      <xdr:nvSpPr>
        <xdr:cNvPr id="574" name="円/楕円 573"/>
        <xdr:cNvSpPr/>
      </xdr:nvSpPr>
      <xdr:spPr>
        <a:xfrm>
          <a:off x="15430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76200</xdr:rowOff>
    </xdr:from>
    <xdr:to>
      <xdr:col>23</xdr:col>
      <xdr:colOff>517525</xdr:colOff>
      <xdr:row>78</xdr:row>
      <xdr:rowOff>89536</xdr:rowOff>
    </xdr:to>
    <xdr:cxnSp macro="">
      <xdr:nvCxnSpPr>
        <xdr:cNvPr id="575" name="直線コネクタ 574"/>
        <xdr:cNvCxnSpPr/>
      </xdr:nvCxnSpPr>
      <xdr:spPr>
        <a:xfrm flipV="1">
          <a:off x="15481300" y="134493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66691</xdr:rowOff>
    </xdr:from>
    <xdr:ext cx="405111" cy="259045"/>
    <xdr:sp macro="" textlink="">
      <xdr:nvSpPr>
        <xdr:cNvPr id="576" name="n_1aveValue【児童館】&#10;有形固定資産減価償却率"/>
        <xdr:cNvSpPr txBox="1"/>
      </xdr:nvSpPr>
      <xdr:spPr>
        <a:xfrm>
          <a:off x="15266043"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156863</xdr:rowOff>
    </xdr:from>
    <xdr:ext cx="405111" cy="259045"/>
    <xdr:sp macro="" textlink="">
      <xdr:nvSpPr>
        <xdr:cNvPr id="577" name="n_1mainValue【児童館】&#10;有形固定資産減価償却率"/>
        <xdr:cNvSpPr txBox="1"/>
      </xdr:nvSpPr>
      <xdr:spPr>
        <a:xfrm>
          <a:off x="15266043"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99" name="直線コネクタ 5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1" name="直線コネクタ 6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6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603" name="直線コネクタ 6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6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605" name="フローチャート : 判断 6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606" name="フローチャート : 判断 6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113030</xdr:rowOff>
    </xdr:from>
    <xdr:to>
      <xdr:col>32</xdr:col>
      <xdr:colOff>238125</xdr:colOff>
      <xdr:row>80</xdr:row>
      <xdr:rowOff>43180</xdr:rowOff>
    </xdr:to>
    <xdr:sp macro="" textlink="">
      <xdr:nvSpPr>
        <xdr:cNvPr id="612" name="円/楕円 611"/>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135907</xdr:rowOff>
    </xdr:from>
    <xdr:ext cx="469744" cy="259045"/>
    <xdr:sp macro="" textlink="">
      <xdr:nvSpPr>
        <xdr:cNvPr id="613" name="【児童館】&#10;一人当たり面積該当値テキスト"/>
        <xdr:cNvSpPr txBox="1"/>
      </xdr:nvSpPr>
      <xdr:spPr>
        <a:xfrm>
          <a:off x="222504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135889</xdr:rowOff>
    </xdr:from>
    <xdr:to>
      <xdr:col>31</xdr:col>
      <xdr:colOff>85725</xdr:colOff>
      <xdr:row>80</xdr:row>
      <xdr:rowOff>66039</xdr:rowOff>
    </xdr:to>
    <xdr:sp macro="" textlink="">
      <xdr:nvSpPr>
        <xdr:cNvPr id="614" name="円/楕円 613"/>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163830</xdr:rowOff>
    </xdr:from>
    <xdr:to>
      <xdr:col>32</xdr:col>
      <xdr:colOff>187325</xdr:colOff>
      <xdr:row>80</xdr:row>
      <xdr:rowOff>15239</xdr:rowOff>
    </xdr:to>
    <xdr:cxnSp macro="">
      <xdr:nvCxnSpPr>
        <xdr:cNvPr id="615" name="直線コネクタ 614"/>
        <xdr:cNvCxnSpPr/>
      </xdr:nvCxnSpPr>
      <xdr:spPr>
        <a:xfrm flipV="1">
          <a:off x="21323300" y="1370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61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82566</xdr:rowOff>
    </xdr:from>
    <xdr:ext cx="469744" cy="259045"/>
    <xdr:sp macro="" textlink="">
      <xdr:nvSpPr>
        <xdr:cNvPr id="617" name="n_1mainValue【児童館】&#10;一人当たり面積"/>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42" name="直線コネクタ 641"/>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43"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44" name="直線コネクタ 643"/>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45"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46" name="直線コネクタ 645"/>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47"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48" name="フローチャート : 判断 64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49" name="フローチャート : 判断 64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124461</xdr:rowOff>
    </xdr:from>
    <xdr:to>
      <xdr:col>23</xdr:col>
      <xdr:colOff>568325</xdr:colOff>
      <xdr:row>103</xdr:row>
      <xdr:rowOff>54611</xdr:rowOff>
    </xdr:to>
    <xdr:sp macro="" textlink="">
      <xdr:nvSpPr>
        <xdr:cNvPr id="655" name="円/楕円 654"/>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147338</xdr:rowOff>
    </xdr:from>
    <xdr:ext cx="405111" cy="259045"/>
    <xdr:sp macro="" textlink="">
      <xdr:nvSpPr>
        <xdr:cNvPr id="656" name="【公民館】&#10;有形固定資産減価償却率該当値テキスト"/>
        <xdr:cNvSpPr txBox="1"/>
      </xdr:nvSpPr>
      <xdr:spPr>
        <a:xfrm>
          <a:off x="164084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166370</xdr:rowOff>
    </xdr:from>
    <xdr:to>
      <xdr:col>22</xdr:col>
      <xdr:colOff>415925</xdr:colOff>
      <xdr:row>103</xdr:row>
      <xdr:rowOff>96520</xdr:rowOff>
    </xdr:to>
    <xdr:sp macro="" textlink="">
      <xdr:nvSpPr>
        <xdr:cNvPr id="657" name="円/楕円 656"/>
        <xdr:cNvSpPr/>
      </xdr:nvSpPr>
      <xdr:spPr>
        <a:xfrm>
          <a:off x="15430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3811</xdr:rowOff>
    </xdr:from>
    <xdr:to>
      <xdr:col>23</xdr:col>
      <xdr:colOff>517525</xdr:colOff>
      <xdr:row>103</xdr:row>
      <xdr:rowOff>45720</xdr:rowOff>
    </xdr:to>
    <xdr:cxnSp macro="">
      <xdr:nvCxnSpPr>
        <xdr:cNvPr id="658" name="直線コネクタ 657"/>
        <xdr:cNvCxnSpPr/>
      </xdr:nvCxnSpPr>
      <xdr:spPr>
        <a:xfrm flipV="1">
          <a:off x="15481300" y="176631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659"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113047</xdr:rowOff>
    </xdr:from>
    <xdr:ext cx="405111" cy="259045"/>
    <xdr:sp macro="" textlink="">
      <xdr:nvSpPr>
        <xdr:cNvPr id="660" name="n_1mainValue【公民館】&#10;有形固定資産減価償却率"/>
        <xdr:cNvSpPr txBox="1"/>
      </xdr:nvSpPr>
      <xdr:spPr>
        <a:xfrm>
          <a:off x="15266043"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84" name="直線コネクタ 683"/>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85"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86" name="直線コネクタ 685"/>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87"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88" name="直線コネクタ 68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89"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90" name="フローチャート : 判断 689"/>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91" name="フローチャート : 判断 69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120650</xdr:rowOff>
    </xdr:from>
    <xdr:to>
      <xdr:col>32</xdr:col>
      <xdr:colOff>238125</xdr:colOff>
      <xdr:row>107</xdr:row>
      <xdr:rowOff>50800</xdr:rowOff>
    </xdr:to>
    <xdr:sp macro="" textlink="">
      <xdr:nvSpPr>
        <xdr:cNvPr id="697" name="円/楕円 696"/>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99077</xdr:rowOff>
    </xdr:from>
    <xdr:ext cx="469744" cy="259045"/>
    <xdr:sp macro="" textlink="">
      <xdr:nvSpPr>
        <xdr:cNvPr id="698" name="【公民館】&#10;一人当たり面積該当値テキスト"/>
        <xdr:cNvSpPr txBox="1"/>
      </xdr:nvSpPr>
      <xdr:spPr>
        <a:xfrm>
          <a:off x="222504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124461</xdr:rowOff>
    </xdr:from>
    <xdr:to>
      <xdr:col>31</xdr:col>
      <xdr:colOff>85725</xdr:colOff>
      <xdr:row>107</xdr:row>
      <xdr:rowOff>54611</xdr:rowOff>
    </xdr:to>
    <xdr:sp macro="" textlink="">
      <xdr:nvSpPr>
        <xdr:cNvPr id="699" name="円/楕円 698"/>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0</xdr:rowOff>
    </xdr:from>
    <xdr:to>
      <xdr:col>32</xdr:col>
      <xdr:colOff>187325</xdr:colOff>
      <xdr:row>107</xdr:row>
      <xdr:rowOff>3811</xdr:rowOff>
    </xdr:to>
    <xdr:cxnSp macro="">
      <xdr:nvCxnSpPr>
        <xdr:cNvPr id="700" name="直線コネクタ 699"/>
        <xdr:cNvCxnSpPr/>
      </xdr:nvCxnSpPr>
      <xdr:spPr>
        <a:xfrm flipV="1">
          <a:off x="21323300" y="18345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701"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45738</xdr:rowOff>
    </xdr:from>
    <xdr:ext cx="469744" cy="259045"/>
    <xdr:sp macro="" textlink="">
      <xdr:nvSpPr>
        <xdr:cNvPr id="702"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施設の有形固定資産減価償却率については、多くの施設で全国平均及び和歌山県平均を上回っており、類似団体と比較しても高い水準にある。これは、類似団体に比べ多くの公共施設が老朽化していると考えられるため、今後は、一人当たりの施設量を考慮しながら、公共施設等総合管理計画に基づき、適正な維持管理を進めていく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23767</xdr:rowOff>
    </xdr:from>
    <xdr:to>
      <xdr:col>5</xdr:col>
      <xdr:colOff>409575</xdr:colOff>
      <xdr:row>38</xdr:row>
      <xdr:rowOff>125367</xdr:rowOff>
    </xdr:to>
    <xdr:sp macro="" textlink="">
      <xdr:nvSpPr>
        <xdr:cNvPr id="65" name="フローチャート :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74386</xdr:rowOff>
    </xdr:from>
    <xdr:to>
      <xdr:col>6</xdr:col>
      <xdr:colOff>561975</xdr:colOff>
      <xdr:row>35</xdr:row>
      <xdr:rowOff>4536</xdr:rowOff>
    </xdr:to>
    <xdr:sp macro="" textlink="">
      <xdr:nvSpPr>
        <xdr:cNvPr id="71" name="円/楕円 70"/>
        <xdr:cNvSpPr/>
      </xdr:nvSpPr>
      <xdr:spPr>
        <a:xfrm>
          <a:off x="4584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97263</xdr:rowOff>
    </xdr:from>
    <xdr:ext cx="405111" cy="259045"/>
    <xdr:sp macro="" textlink="">
      <xdr:nvSpPr>
        <xdr:cNvPr id="72" name="【図書館】&#10;有形固定資産減価償却率該当値テキスト"/>
        <xdr:cNvSpPr txBox="1"/>
      </xdr:nvSpPr>
      <xdr:spPr>
        <a:xfrm>
          <a:off x="4724400"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115207</xdr:rowOff>
    </xdr:from>
    <xdr:to>
      <xdr:col>5</xdr:col>
      <xdr:colOff>409575</xdr:colOff>
      <xdr:row>35</xdr:row>
      <xdr:rowOff>45357</xdr:rowOff>
    </xdr:to>
    <xdr:sp macro="" textlink="">
      <xdr:nvSpPr>
        <xdr:cNvPr id="73" name="円/楕円 72"/>
        <xdr:cNvSpPr/>
      </xdr:nvSpPr>
      <xdr:spPr>
        <a:xfrm>
          <a:off x="3746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125186</xdr:rowOff>
    </xdr:from>
    <xdr:to>
      <xdr:col>6</xdr:col>
      <xdr:colOff>511175</xdr:colOff>
      <xdr:row>34</xdr:row>
      <xdr:rowOff>166007</xdr:rowOff>
    </xdr:to>
    <xdr:cxnSp macro="">
      <xdr:nvCxnSpPr>
        <xdr:cNvPr id="74" name="直線コネクタ 73"/>
        <xdr:cNvCxnSpPr/>
      </xdr:nvCxnSpPr>
      <xdr:spPr>
        <a:xfrm flipV="1">
          <a:off x="3797300" y="59544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116494</xdr:rowOff>
    </xdr:from>
    <xdr:ext cx="405111" cy="259045"/>
    <xdr:sp macro="" textlink="">
      <xdr:nvSpPr>
        <xdr:cNvPr id="75" name="n_1aveValue【図書館】&#10;有形固定資産減価償却率"/>
        <xdr:cNvSpPr txBox="1"/>
      </xdr:nvSpPr>
      <xdr:spPr>
        <a:xfrm>
          <a:off x="3582043"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61884</xdr:rowOff>
    </xdr:from>
    <xdr:ext cx="405111" cy="259045"/>
    <xdr:sp macro="" textlink="">
      <xdr:nvSpPr>
        <xdr:cNvPr id="76" name="n_1mainValue【図書館】&#10;有形固定資産減価償却率"/>
        <xdr:cNvSpPr txBox="1"/>
      </xdr:nvSpPr>
      <xdr:spPr>
        <a:xfrm>
          <a:off x="3582043"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165100</xdr:rowOff>
    </xdr:from>
    <xdr:to>
      <xdr:col>14</xdr:col>
      <xdr:colOff>79375</xdr:colOff>
      <xdr:row>39</xdr:row>
      <xdr:rowOff>95250</xdr:rowOff>
    </xdr:to>
    <xdr:sp macro="" textlink="">
      <xdr:nvSpPr>
        <xdr:cNvPr id="107" name="フローチャート : 判断 106"/>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3" name="円/楕円 112"/>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14"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5" name="円/楕円 114"/>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6" name="直線コネクタ 115"/>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111777</xdr:rowOff>
    </xdr:from>
    <xdr:ext cx="469744" cy="259045"/>
    <xdr:sp macro="" textlink="">
      <xdr:nvSpPr>
        <xdr:cNvPr id="117"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18"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70358</xdr:rowOff>
    </xdr:from>
    <xdr:to>
      <xdr:col>5</xdr:col>
      <xdr:colOff>409575</xdr:colOff>
      <xdr:row>62</xdr:row>
      <xdr:rowOff>508</xdr:rowOff>
    </xdr:to>
    <xdr:sp macro="" textlink="">
      <xdr:nvSpPr>
        <xdr:cNvPr id="148" name="フローチャート : 判断 147"/>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1778</xdr:rowOff>
    </xdr:from>
    <xdr:to>
      <xdr:col>6</xdr:col>
      <xdr:colOff>561975</xdr:colOff>
      <xdr:row>61</xdr:row>
      <xdr:rowOff>103378</xdr:rowOff>
    </xdr:to>
    <xdr:sp macro="" textlink="">
      <xdr:nvSpPr>
        <xdr:cNvPr id="154" name="円/楕円 153"/>
        <xdr:cNvSpPr/>
      </xdr:nvSpPr>
      <xdr:spPr>
        <a:xfrm>
          <a:off x="4584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151655</xdr:rowOff>
    </xdr:from>
    <xdr:ext cx="405111" cy="259045"/>
    <xdr:sp macro="" textlink="">
      <xdr:nvSpPr>
        <xdr:cNvPr id="155" name="【体育館・プール】&#10;有形固定資産減価償却率該当値テキスト"/>
        <xdr:cNvSpPr txBox="1"/>
      </xdr:nvSpPr>
      <xdr:spPr>
        <a:xfrm>
          <a:off x="4724400"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13208</xdr:rowOff>
    </xdr:from>
    <xdr:to>
      <xdr:col>5</xdr:col>
      <xdr:colOff>409575</xdr:colOff>
      <xdr:row>61</xdr:row>
      <xdr:rowOff>114808</xdr:rowOff>
    </xdr:to>
    <xdr:sp macro="" textlink="">
      <xdr:nvSpPr>
        <xdr:cNvPr id="156" name="円/楕円 155"/>
        <xdr:cNvSpPr/>
      </xdr:nvSpPr>
      <xdr:spPr>
        <a:xfrm>
          <a:off x="3746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52578</xdr:rowOff>
    </xdr:from>
    <xdr:to>
      <xdr:col>6</xdr:col>
      <xdr:colOff>511175</xdr:colOff>
      <xdr:row>61</xdr:row>
      <xdr:rowOff>64008</xdr:rowOff>
    </xdr:to>
    <xdr:cxnSp macro="">
      <xdr:nvCxnSpPr>
        <xdr:cNvPr id="157" name="直線コネクタ 156"/>
        <xdr:cNvCxnSpPr/>
      </xdr:nvCxnSpPr>
      <xdr:spPr>
        <a:xfrm flipV="1">
          <a:off x="3797300" y="1051102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163085</xdr:rowOff>
    </xdr:from>
    <xdr:ext cx="405111" cy="259045"/>
    <xdr:sp macro="" textlink="">
      <xdr:nvSpPr>
        <xdr:cNvPr id="158" name="n_1aveValue【体育館・プール】&#10;有形固定資産減価償却率"/>
        <xdr:cNvSpPr txBox="1"/>
      </xdr:nvSpPr>
      <xdr:spPr>
        <a:xfrm>
          <a:off x="3582043"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131335</xdr:rowOff>
    </xdr:from>
    <xdr:ext cx="405111" cy="259045"/>
    <xdr:sp macro="" textlink="">
      <xdr:nvSpPr>
        <xdr:cNvPr id="159" name="n_1mainValue【体育館・プール】&#10;有形固定資産減価償却率"/>
        <xdr:cNvSpPr txBox="1"/>
      </xdr:nvSpPr>
      <xdr:spPr>
        <a:xfrm>
          <a:off x="3582043"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4445</xdr:rowOff>
    </xdr:from>
    <xdr:to>
      <xdr:col>14</xdr:col>
      <xdr:colOff>79375</xdr:colOff>
      <xdr:row>62</xdr:row>
      <xdr:rowOff>106045</xdr:rowOff>
    </xdr:to>
    <xdr:sp macro="" textlink="">
      <xdr:nvSpPr>
        <xdr:cNvPr id="190" name="フローチャート : 判断 189"/>
        <xdr:cNvSpPr/>
      </xdr:nvSpPr>
      <xdr:spPr>
        <a:xfrm>
          <a:off x="9588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128270</xdr:rowOff>
    </xdr:from>
    <xdr:to>
      <xdr:col>15</xdr:col>
      <xdr:colOff>231775</xdr:colOff>
      <xdr:row>62</xdr:row>
      <xdr:rowOff>58420</xdr:rowOff>
    </xdr:to>
    <xdr:sp macro="" textlink="">
      <xdr:nvSpPr>
        <xdr:cNvPr id="196" name="円/楕円 195"/>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151147</xdr:rowOff>
    </xdr:from>
    <xdr:ext cx="469744" cy="259045"/>
    <xdr:sp macro="" textlink="">
      <xdr:nvSpPr>
        <xdr:cNvPr id="197" name="【体育館・プール】&#10;一人当たり面積該当値テキスト"/>
        <xdr:cNvSpPr txBox="1"/>
      </xdr:nvSpPr>
      <xdr:spPr>
        <a:xfrm>
          <a:off x="105664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133985</xdr:rowOff>
    </xdr:from>
    <xdr:to>
      <xdr:col>14</xdr:col>
      <xdr:colOff>79375</xdr:colOff>
      <xdr:row>62</xdr:row>
      <xdr:rowOff>64135</xdr:rowOff>
    </xdr:to>
    <xdr:sp macro="" textlink="">
      <xdr:nvSpPr>
        <xdr:cNvPr id="198" name="円/楕円 197"/>
        <xdr:cNvSpPr/>
      </xdr:nvSpPr>
      <xdr:spPr>
        <a:xfrm>
          <a:off x="958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7620</xdr:rowOff>
    </xdr:from>
    <xdr:to>
      <xdr:col>15</xdr:col>
      <xdr:colOff>180975</xdr:colOff>
      <xdr:row>62</xdr:row>
      <xdr:rowOff>13335</xdr:rowOff>
    </xdr:to>
    <xdr:cxnSp macro="">
      <xdr:nvCxnSpPr>
        <xdr:cNvPr id="199" name="直線コネクタ 198"/>
        <xdr:cNvCxnSpPr/>
      </xdr:nvCxnSpPr>
      <xdr:spPr>
        <a:xfrm flipV="1">
          <a:off x="9639300" y="106375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97172</xdr:rowOff>
    </xdr:from>
    <xdr:ext cx="469744" cy="259045"/>
    <xdr:sp macro="" textlink="">
      <xdr:nvSpPr>
        <xdr:cNvPr id="200" name="n_1aveValue【体育館・プール】&#10;一人当たり面積"/>
        <xdr:cNvSpPr txBox="1"/>
      </xdr:nvSpPr>
      <xdr:spPr>
        <a:xfrm>
          <a:off x="93917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80662</xdr:rowOff>
    </xdr:from>
    <xdr:ext cx="469744" cy="259045"/>
    <xdr:sp macro="" textlink="">
      <xdr:nvSpPr>
        <xdr:cNvPr id="201" name="n_1mainValue【体育館・プール】&#10;一人当たり面積"/>
        <xdr:cNvSpPr txBox="1"/>
      </xdr:nvSpPr>
      <xdr:spPr>
        <a:xfrm>
          <a:off x="9391727"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33" name="フローチャート : 判断 232"/>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57786</xdr:rowOff>
    </xdr:from>
    <xdr:to>
      <xdr:col>6</xdr:col>
      <xdr:colOff>561975</xdr:colOff>
      <xdr:row>81</xdr:row>
      <xdr:rowOff>159386</xdr:rowOff>
    </xdr:to>
    <xdr:sp macro="" textlink="">
      <xdr:nvSpPr>
        <xdr:cNvPr id="239" name="円/楕円 238"/>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80663</xdr:rowOff>
    </xdr:from>
    <xdr:ext cx="405111" cy="259045"/>
    <xdr:sp macro="" textlink="">
      <xdr:nvSpPr>
        <xdr:cNvPr id="240" name="【福祉施設】&#10;有形固定資産減価償却率該当値テキスト"/>
        <xdr:cNvSpPr txBox="1"/>
      </xdr:nvSpPr>
      <xdr:spPr>
        <a:xfrm>
          <a:off x="47244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99695</xdr:rowOff>
    </xdr:from>
    <xdr:to>
      <xdr:col>5</xdr:col>
      <xdr:colOff>409575</xdr:colOff>
      <xdr:row>82</xdr:row>
      <xdr:rowOff>29845</xdr:rowOff>
    </xdr:to>
    <xdr:sp macro="" textlink="">
      <xdr:nvSpPr>
        <xdr:cNvPr id="241" name="円/楕円 240"/>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108586</xdr:rowOff>
    </xdr:from>
    <xdr:to>
      <xdr:col>6</xdr:col>
      <xdr:colOff>511175</xdr:colOff>
      <xdr:row>81</xdr:row>
      <xdr:rowOff>150495</xdr:rowOff>
    </xdr:to>
    <xdr:cxnSp macro="">
      <xdr:nvCxnSpPr>
        <xdr:cNvPr id="242" name="直線コネクタ 241"/>
        <xdr:cNvCxnSpPr/>
      </xdr:nvCxnSpPr>
      <xdr:spPr>
        <a:xfrm flipV="1">
          <a:off x="3797300" y="13996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32402</xdr:rowOff>
    </xdr:from>
    <xdr:ext cx="405111" cy="259045"/>
    <xdr:sp macro="" textlink="">
      <xdr:nvSpPr>
        <xdr:cNvPr id="243"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46372</xdr:rowOff>
    </xdr:from>
    <xdr:ext cx="405111" cy="259045"/>
    <xdr:sp macro="" textlink="">
      <xdr:nvSpPr>
        <xdr:cNvPr id="244" name="n_1mainValue【福祉施設】&#10;有形固定資産減価償却率"/>
        <xdr:cNvSpPr txBox="1"/>
      </xdr:nvSpPr>
      <xdr:spPr>
        <a:xfrm>
          <a:off x="3582043"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1995</xdr:rowOff>
    </xdr:from>
    <xdr:to>
      <xdr:col>14</xdr:col>
      <xdr:colOff>79375</xdr:colOff>
      <xdr:row>85</xdr:row>
      <xdr:rowOff>103595</xdr:rowOff>
    </xdr:to>
    <xdr:sp macro="" textlink="">
      <xdr:nvSpPr>
        <xdr:cNvPr id="277" name="フローチャート : 判断 276"/>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29755</xdr:rowOff>
    </xdr:from>
    <xdr:to>
      <xdr:col>15</xdr:col>
      <xdr:colOff>231775</xdr:colOff>
      <xdr:row>86</xdr:row>
      <xdr:rowOff>131355</xdr:rowOff>
    </xdr:to>
    <xdr:sp macro="" textlink="">
      <xdr:nvSpPr>
        <xdr:cNvPr id="283" name="円/楕円 282"/>
        <xdr:cNvSpPr/>
      </xdr:nvSpPr>
      <xdr:spPr>
        <a:xfrm>
          <a:off x="10426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116132</xdr:rowOff>
    </xdr:from>
    <xdr:ext cx="469744" cy="259045"/>
    <xdr:sp macro="" textlink="">
      <xdr:nvSpPr>
        <xdr:cNvPr id="284" name="【福祉施設】&#10;一人当たり面積該当値テキスト"/>
        <xdr:cNvSpPr txBox="1"/>
      </xdr:nvSpPr>
      <xdr:spPr>
        <a:xfrm>
          <a:off x="10566400" y="1468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29755</xdr:rowOff>
    </xdr:from>
    <xdr:to>
      <xdr:col>14</xdr:col>
      <xdr:colOff>79375</xdr:colOff>
      <xdr:row>86</xdr:row>
      <xdr:rowOff>131355</xdr:rowOff>
    </xdr:to>
    <xdr:sp macro="" textlink="">
      <xdr:nvSpPr>
        <xdr:cNvPr id="285" name="円/楕円 284"/>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80555</xdr:rowOff>
    </xdr:from>
    <xdr:to>
      <xdr:col>15</xdr:col>
      <xdr:colOff>180975</xdr:colOff>
      <xdr:row>86</xdr:row>
      <xdr:rowOff>80555</xdr:rowOff>
    </xdr:to>
    <xdr:cxnSp macro="">
      <xdr:nvCxnSpPr>
        <xdr:cNvPr id="286" name="直線コネクタ 285"/>
        <xdr:cNvCxnSpPr/>
      </xdr:nvCxnSpPr>
      <xdr:spPr>
        <a:xfrm>
          <a:off x="9639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120122</xdr:rowOff>
    </xdr:from>
    <xdr:ext cx="469744" cy="259045"/>
    <xdr:sp macro="" textlink="">
      <xdr:nvSpPr>
        <xdr:cNvPr id="287"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122482</xdr:rowOff>
    </xdr:from>
    <xdr:ext cx="469744" cy="259045"/>
    <xdr:sp macro="" textlink="">
      <xdr:nvSpPr>
        <xdr:cNvPr id="288" name="n_1mainValue【福祉施設】&#10;一人当たり面積"/>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18"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139700</xdr:rowOff>
    </xdr:from>
    <xdr:to>
      <xdr:col>5</xdr:col>
      <xdr:colOff>409575</xdr:colOff>
      <xdr:row>105</xdr:row>
      <xdr:rowOff>69850</xdr:rowOff>
    </xdr:to>
    <xdr:sp macro="" textlink="">
      <xdr:nvSpPr>
        <xdr:cNvPr id="320" name="フローチャート : 判断 319"/>
        <xdr:cNvSpPr/>
      </xdr:nvSpPr>
      <xdr:spPr>
        <a:xfrm>
          <a:off x="3746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160655</xdr:rowOff>
    </xdr:from>
    <xdr:to>
      <xdr:col>6</xdr:col>
      <xdr:colOff>561975</xdr:colOff>
      <xdr:row>106</xdr:row>
      <xdr:rowOff>90805</xdr:rowOff>
    </xdr:to>
    <xdr:sp macro="" textlink="">
      <xdr:nvSpPr>
        <xdr:cNvPr id="326" name="円/楕円 325"/>
        <xdr:cNvSpPr/>
      </xdr:nvSpPr>
      <xdr:spPr>
        <a:xfrm>
          <a:off x="4584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139082</xdr:rowOff>
    </xdr:from>
    <xdr:ext cx="405111" cy="259045"/>
    <xdr:sp macro="" textlink="">
      <xdr:nvSpPr>
        <xdr:cNvPr id="327" name="【市民会館】&#10;有形固定資産減価償却率該当値テキスト"/>
        <xdr:cNvSpPr txBox="1"/>
      </xdr:nvSpPr>
      <xdr:spPr>
        <a:xfrm>
          <a:off x="47244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33020</xdr:rowOff>
    </xdr:from>
    <xdr:to>
      <xdr:col>5</xdr:col>
      <xdr:colOff>409575</xdr:colOff>
      <xdr:row>106</xdr:row>
      <xdr:rowOff>134620</xdr:rowOff>
    </xdr:to>
    <xdr:sp macro="" textlink="">
      <xdr:nvSpPr>
        <xdr:cNvPr id="328" name="円/楕円 327"/>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40005</xdr:rowOff>
    </xdr:from>
    <xdr:to>
      <xdr:col>6</xdr:col>
      <xdr:colOff>511175</xdr:colOff>
      <xdr:row>106</xdr:row>
      <xdr:rowOff>83820</xdr:rowOff>
    </xdr:to>
    <xdr:cxnSp macro="">
      <xdr:nvCxnSpPr>
        <xdr:cNvPr id="329" name="直線コネクタ 328"/>
        <xdr:cNvCxnSpPr/>
      </xdr:nvCxnSpPr>
      <xdr:spPr>
        <a:xfrm flipV="1">
          <a:off x="3797300" y="182137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86377</xdr:rowOff>
    </xdr:from>
    <xdr:ext cx="405111" cy="259045"/>
    <xdr:sp macro="" textlink="">
      <xdr:nvSpPr>
        <xdr:cNvPr id="330" name="n_1aveValue【市民会館】&#10;有形固定資産減価償却率"/>
        <xdr:cNvSpPr txBox="1"/>
      </xdr:nvSpPr>
      <xdr:spPr>
        <a:xfrm>
          <a:off x="3582043"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125747</xdr:rowOff>
    </xdr:from>
    <xdr:ext cx="405111" cy="259045"/>
    <xdr:sp macro="" textlink="">
      <xdr:nvSpPr>
        <xdr:cNvPr id="331" name="n_1mainValue【市民会館】&#10;有形固定資産減価償却率"/>
        <xdr:cNvSpPr txBox="1"/>
      </xdr:nvSpPr>
      <xdr:spPr>
        <a:xfrm>
          <a:off x="3582043"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45974</xdr:rowOff>
    </xdr:from>
    <xdr:to>
      <xdr:col>14</xdr:col>
      <xdr:colOff>79375</xdr:colOff>
      <xdr:row>105</xdr:row>
      <xdr:rowOff>147574</xdr:rowOff>
    </xdr:to>
    <xdr:sp macro="" textlink="">
      <xdr:nvSpPr>
        <xdr:cNvPr id="360" name="フローチャート : 判断 359"/>
        <xdr:cNvSpPr/>
      </xdr:nvSpPr>
      <xdr:spPr>
        <a:xfrm>
          <a:off x="9588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45974</xdr:rowOff>
    </xdr:from>
    <xdr:to>
      <xdr:col>15</xdr:col>
      <xdr:colOff>231775</xdr:colOff>
      <xdr:row>105</xdr:row>
      <xdr:rowOff>147574</xdr:rowOff>
    </xdr:to>
    <xdr:sp macro="" textlink="">
      <xdr:nvSpPr>
        <xdr:cNvPr id="366" name="円/楕円 365"/>
        <xdr:cNvSpPr/>
      </xdr:nvSpPr>
      <xdr:spPr>
        <a:xfrm>
          <a:off x="10426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24401</xdr:rowOff>
    </xdr:from>
    <xdr:ext cx="469744" cy="259045"/>
    <xdr:sp macro="" textlink="">
      <xdr:nvSpPr>
        <xdr:cNvPr id="367" name="【市民会館】&#10;一人当たり面積該当値テキスト"/>
        <xdr:cNvSpPr txBox="1"/>
      </xdr:nvSpPr>
      <xdr:spPr>
        <a:xfrm>
          <a:off x="105664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50546</xdr:rowOff>
    </xdr:from>
    <xdr:to>
      <xdr:col>14</xdr:col>
      <xdr:colOff>79375</xdr:colOff>
      <xdr:row>105</xdr:row>
      <xdr:rowOff>152146</xdr:rowOff>
    </xdr:to>
    <xdr:sp macro="" textlink="">
      <xdr:nvSpPr>
        <xdr:cNvPr id="368" name="円/楕円 367"/>
        <xdr:cNvSpPr/>
      </xdr:nvSpPr>
      <xdr:spPr>
        <a:xfrm>
          <a:off x="9588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96774</xdr:rowOff>
    </xdr:from>
    <xdr:to>
      <xdr:col>15</xdr:col>
      <xdr:colOff>180975</xdr:colOff>
      <xdr:row>105</xdr:row>
      <xdr:rowOff>101346</xdr:rowOff>
    </xdr:to>
    <xdr:cxnSp macro="">
      <xdr:nvCxnSpPr>
        <xdr:cNvPr id="369" name="直線コネクタ 368"/>
        <xdr:cNvCxnSpPr/>
      </xdr:nvCxnSpPr>
      <xdr:spPr>
        <a:xfrm flipV="1">
          <a:off x="9639300" y="18099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164101</xdr:rowOff>
    </xdr:from>
    <xdr:ext cx="469744" cy="259045"/>
    <xdr:sp macro="" textlink="">
      <xdr:nvSpPr>
        <xdr:cNvPr id="370" name="n_1aveValue【市民会館】&#10;一人当たり面積"/>
        <xdr:cNvSpPr txBox="1"/>
      </xdr:nvSpPr>
      <xdr:spPr>
        <a:xfrm>
          <a:off x="93917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143273</xdr:rowOff>
    </xdr:from>
    <xdr:ext cx="469744" cy="259045"/>
    <xdr:sp macro="" textlink="">
      <xdr:nvSpPr>
        <xdr:cNvPr id="371" name="n_1mainValue【市民会館】&#10;一人当たり面積"/>
        <xdr:cNvSpPr txBox="1"/>
      </xdr:nvSpPr>
      <xdr:spPr>
        <a:xfrm>
          <a:off x="9391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401"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164465</xdr:rowOff>
    </xdr:from>
    <xdr:to>
      <xdr:col>22</xdr:col>
      <xdr:colOff>415925</xdr:colOff>
      <xdr:row>38</xdr:row>
      <xdr:rowOff>94615</xdr:rowOff>
    </xdr:to>
    <xdr:sp macro="" textlink="">
      <xdr:nvSpPr>
        <xdr:cNvPr id="403" name="フローチャート : 判断 402"/>
        <xdr:cNvSpPr/>
      </xdr:nvSpPr>
      <xdr:spPr>
        <a:xfrm>
          <a:off x="1543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122555</xdr:rowOff>
    </xdr:from>
    <xdr:to>
      <xdr:col>23</xdr:col>
      <xdr:colOff>568325</xdr:colOff>
      <xdr:row>37</xdr:row>
      <xdr:rowOff>52705</xdr:rowOff>
    </xdr:to>
    <xdr:sp macro="" textlink="">
      <xdr:nvSpPr>
        <xdr:cNvPr id="409" name="円/楕円 408"/>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145432</xdr:rowOff>
    </xdr:from>
    <xdr:ext cx="405111" cy="259045"/>
    <xdr:sp macro="" textlink="">
      <xdr:nvSpPr>
        <xdr:cNvPr id="410" name="【一般廃棄物処理施設】&#10;有形固定資産減価償却率該当値テキスト"/>
        <xdr:cNvSpPr txBox="1"/>
      </xdr:nvSpPr>
      <xdr:spPr>
        <a:xfrm>
          <a:off x="164084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154940</xdr:rowOff>
    </xdr:from>
    <xdr:to>
      <xdr:col>22</xdr:col>
      <xdr:colOff>415925</xdr:colOff>
      <xdr:row>37</xdr:row>
      <xdr:rowOff>85090</xdr:rowOff>
    </xdr:to>
    <xdr:sp macro="" textlink="">
      <xdr:nvSpPr>
        <xdr:cNvPr id="411" name="円/楕円 410"/>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1905</xdr:rowOff>
    </xdr:from>
    <xdr:to>
      <xdr:col>23</xdr:col>
      <xdr:colOff>517525</xdr:colOff>
      <xdr:row>37</xdr:row>
      <xdr:rowOff>34290</xdr:rowOff>
    </xdr:to>
    <xdr:cxnSp macro="">
      <xdr:nvCxnSpPr>
        <xdr:cNvPr id="412" name="直線コネクタ 411"/>
        <xdr:cNvCxnSpPr/>
      </xdr:nvCxnSpPr>
      <xdr:spPr>
        <a:xfrm flipV="1">
          <a:off x="15481300" y="63455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85742</xdr:rowOff>
    </xdr:from>
    <xdr:ext cx="405111" cy="259045"/>
    <xdr:sp macro="" textlink="">
      <xdr:nvSpPr>
        <xdr:cNvPr id="413" name="n_1aveValue【一般廃棄物処理施設】&#10;有形固定資産減価償却率"/>
        <xdr:cNvSpPr txBox="1"/>
      </xdr:nvSpPr>
      <xdr:spPr>
        <a:xfrm>
          <a:off x="15266043"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101617</xdr:rowOff>
    </xdr:from>
    <xdr:ext cx="405111" cy="259045"/>
    <xdr:sp macro="" textlink="">
      <xdr:nvSpPr>
        <xdr:cNvPr id="414" name="n_1mainValue【一般廃棄物処理施設】&#10;有形固定資産減価償却率"/>
        <xdr:cNvSpPr txBox="1"/>
      </xdr:nvSpPr>
      <xdr:spPr>
        <a:xfrm>
          <a:off x="15266043"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39"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125978</xdr:rowOff>
    </xdr:from>
    <xdr:to>
      <xdr:col>31</xdr:col>
      <xdr:colOff>85725</xdr:colOff>
      <xdr:row>39</xdr:row>
      <xdr:rowOff>56128</xdr:rowOff>
    </xdr:to>
    <xdr:sp macro="" textlink="">
      <xdr:nvSpPr>
        <xdr:cNvPr id="441" name="フローチャート : 判断 440"/>
        <xdr:cNvSpPr/>
      </xdr:nvSpPr>
      <xdr:spPr>
        <a:xfrm>
          <a:off x="21272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171029</xdr:rowOff>
    </xdr:from>
    <xdr:to>
      <xdr:col>32</xdr:col>
      <xdr:colOff>238125</xdr:colOff>
      <xdr:row>35</xdr:row>
      <xdr:rowOff>101179</xdr:rowOff>
    </xdr:to>
    <xdr:sp macro="" textlink="">
      <xdr:nvSpPr>
        <xdr:cNvPr id="447" name="円/楕円 446"/>
        <xdr:cNvSpPr/>
      </xdr:nvSpPr>
      <xdr:spPr>
        <a:xfrm>
          <a:off x="22110700" y="60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22456</xdr:rowOff>
    </xdr:from>
    <xdr:ext cx="599010" cy="259045"/>
    <xdr:sp macro="" textlink="">
      <xdr:nvSpPr>
        <xdr:cNvPr id="448" name="【一般廃棄物処理施設】&#10;一人当たり有形固定資産（償却資産）額該当値テキスト"/>
        <xdr:cNvSpPr txBox="1"/>
      </xdr:nvSpPr>
      <xdr:spPr>
        <a:xfrm>
          <a:off x="22250400" y="58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174,518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23034</xdr:rowOff>
    </xdr:from>
    <xdr:to>
      <xdr:col>31</xdr:col>
      <xdr:colOff>85725</xdr:colOff>
      <xdr:row>35</xdr:row>
      <xdr:rowOff>124634</xdr:rowOff>
    </xdr:to>
    <xdr:sp macro="" textlink="">
      <xdr:nvSpPr>
        <xdr:cNvPr id="449" name="円/楕円 448"/>
        <xdr:cNvSpPr/>
      </xdr:nvSpPr>
      <xdr:spPr>
        <a:xfrm>
          <a:off x="21272500" y="60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50379</xdr:rowOff>
    </xdr:from>
    <xdr:to>
      <xdr:col>32</xdr:col>
      <xdr:colOff>187325</xdr:colOff>
      <xdr:row>35</xdr:row>
      <xdr:rowOff>73834</xdr:rowOff>
    </xdr:to>
    <xdr:cxnSp macro="">
      <xdr:nvCxnSpPr>
        <xdr:cNvPr id="450" name="直線コネクタ 449"/>
        <xdr:cNvCxnSpPr/>
      </xdr:nvCxnSpPr>
      <xdr:spPr>
        <a:xfrm flipV="1">
          <a:off x="21323300" y="6051129"/>
          <a:ext cx="8382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47255</xdr:rowOff>
    </xdr:from>
    <xdr:ext cx="534377" cy="259045"/>
    <xdr:sp macro="" textlink="">
      <xdr:nvSpPr>
        <xdr:cNvPr id="451" name="n_1aveValue【一般廃棄物処理施設】&#10;一人当たり有形固定資産（償却資産）額"/>
        <xdr:cNvSpPr txBox="1"/>
      </xdr:nvSpPr>
      <xdr:spPr>
        <a:xfrm>
          <a:off x="210434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408519</xdr:colOff>
      <xdr:row>33</xdr:row>
      <xdr:rowOff>141161</xdr:rowOff>
    </xdr:from>
    <xdr:ext cx="599010" cy="259045"/>
    <xdr:sp macro="" textlink="">
      <xdr:nvSpPr>
        <xdr:cNvPr id="452" name="n_1mainValue【一般廃棄物処理施設】&#10;一人当たり有形固定資産（償却資産）額"/>
        <xdr:cNvSpPr txBox="1"/>
      </xdr:nvSpPr>
      <xdr:spPr>
        <a:xfrm>
          <a:off x="21011094" y="579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483"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68399</xdr:rowOff>
    </xdr:from>
    <xdr:to>
      <xdr:col>22</xdr:col>
      <xdr:colOff>415925</xdr:colOff>
      <xdr:row>60</xdr:row>
      <xdr:rowOff>169999</xdr:rowOff>
    </xdr:to>
    <xdr:sp macro="" textlink="">
      <xdr:nvSpPr>
        <xdr:cNvPr id="485" name="フローチャート : 判断 484"/>
        <xdr:cNvSpPr/>
      </xdr:nvSpPr>
      <xdr:spPr>
        <a:xfrm>
          <a:off x="15430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166370</xdr:rowOff>
    </xdr:from>
    <xdr:to>
      <xdr:col>23</xdr:col>
      <xdr:colOff>568325</xdr:colOff>
      <xdr:row>61</xdr:row>
      <xdr:rowOff>96520</xdr:rowOff>
    </xdr:to>
    <xdr:sp macro="" textlink="">
      <xdr:nvSpPr>
        <xdr:cNvPr id="491" name="円/楕円 490"/>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144797</xdr:rowOff>
    </xdr:from>
    <xdr:ext cx="405111" cy="259045"/>
    <xdr:sp macro="" textlink="">
      <xdr:nvSpPr>
        <xdr:cNvPr id="492" name="【保健センター・保健所】&#10;有形固定資産減価償却率該当値テキスト"/>
        <xdr:cNvSpPr txBox="1"/>
      </xdr:nvSpPr>
      <xdr:spPr>
        <a:xfrm>
          <a:off x="164084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32476</xdr:rowOff>
    </xdr:from>
    <xdr:to>
      <xdr:col>22</xdr:col>
      <xdr:colOff>415925</xdr:colOff>
      <xdr:row>61</xdr:row>
      <xdr:rowOff>134076</xdr:rowOff>
    </xdr:to>
    <xdr:sp macro="" textlink="">
      <xdr:nvSpPr>
        <xdr:cNvPr id="493" name="円/楕円 492"/>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45720</xdr:rowOff>
    </xdr:from>
    <xdr:to>
      <xdr:col>23</xdr:col>
      <xdr:colOff>517525</xdr:colOff>
      <xdr:row>61</xdr:row>
      <xdr:rowOff>83276</xdr:rowOff>
    </xdr:to>
    <xdr:cxnSp macro="">
      <xdr:nvCxnSpPr>
        <xdr:cNvPr id="494" name="直線コネクタ 493"/>
        <xdr:cNvCxnSpPr/>
      </xdr:nvCxnSpPr>
      <xdr:spPr>
        <a:xfrm flipV="1">
          <a:off x="15481300" y="105041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15076</xdr:rowOff>
    </xdr:from>
    <xdr:ext cx="405111" cy="259045"/>
    <xdr:sp macro="" textlink="">
      <xdr:nvSpPr>
        <xdr:cNvPr id="495" name="n_1aveValue【保健センター・保健所】&#10;有形固定資産減価償却率"/>
        <xdr:cNvSpPr txBox="1"/>
      </xdr:nvSpPr>
      <xdr:spPr>
        <a:xfrm>
          <a:off x="15266043"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125203</xdr:rowOff>
    </xdr:from>
    <xdr:ext cx="405111" cy="259045"/>
    <xdr:sp macro="" textlink="">
      <xdr:nvSpPr>
        <xdr:cNvPr id="496" name="n_1mainValue【保健センター・保健所】&#10;有形固定資産減価償却率"/>
        <xdr:cNvSpPr txBox="1"/>
      </xdr:nvSpPr>
      <xdr:spPr>
        <a:xfrm>
          <a:off x="15266043"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525"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12700</xdr:rowOff>
    </xdr:from>
    <xdr:to>
      <xdr:col>31</xdr:col>
      <xdr:colOff>85725</xdr:colOff>
      <xdr:row>60</xdr:row>
      <xdr:rowOff>114300</xdr:rowOff>
    </xdr:to>
    <xdr:sp macro="" textlink="">
      <xdr:nvSpPr>
        <xdr:cNvPr id="527" name="フローチャート : 判断 526"/>
        <xdr:cNvSpPr/>
      </xdr:nvSpPr>
      <xdr:spPr>
        <a:xfrm>
          <a:off x="21272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133350</xdr:rowOff>
    </xdr:from>
    <xdr:to>
      <xdr:col>32</xdr:col>
      <xdr:colOff>238125</xdr:colOff>
      <xdr:row>56</xdr:row>
      <xdr:rowOff>63500</xdr:rowOff>
    </xdr:to>
    <xdr:sp macro="" textlink="">
      <xdr:nvSpPr>
        <xdr:cNvPr id="533" name="円/楕円 532"/>
        <xdr:cNvSpPr/>
      </xdr:nvSpPr>
      <xdr:spPr>
        <a:xfrm>
          <a:off x="22110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86377</xdr:rowOff>
    </xdr:from>
    <xdr:ext cx="469744" cy="259045"/>
    <xdr:sp macro="" textlink="">
      <xdr:nvSpPr>
        <xdr:cNvPr id="534" name="【保健センター・保健所】&#10;一人当たり面積該当値テキスト"/>
        <xdr:cNvSpPr txBox="1"/>
      </xdr:nvSpPr>
      <xdr:spPr>
        <a:xfrm>
          <a:off x="22250400"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146050</xdr:rowOff>
    </xdr:from>
    <xdr:to>
      <xdr:col>31</xdr:col>
      <xdr:colOff>85725</xdr:colOff>
      <xdr:row>56</xdr:row>
      <xdr:rowOff>76200</xdr:rowOff>
    </xdr:to>
    <xdr:sp macro="" textlink="">
      <xdr:nvSpPr>
        <xdr:cNvPr id="535" name="円/楕円 534"/>
        <xdr:cNvSpPr/>
      </xdr:nvSpPr>
      <xdr:spPr>
        <a:xfrm>
          <a:off x="21272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12700</xdr:rowOff>
    </xdr:from>
    <xdr:to>
      <xdr:col>32</xdr:col>
      <xdr:colOff>187325</xdr:colOff>
      <xdr:row>56</xdr:row>
      <xdr:rowOff>25400</xdr:rowOff>
    </xdr:to>
    <xdr:cxnSp macro="">
      <xdr:nvCxnSpPr>
        <xdr:cNvPr id="536" name="直線コネクタ 535"/>
        <xdr:cNvCxnSpPr/>
      </xdr:nvCxnSpPr>
      <xdr:spPr>
        <a:xfrm flipV="1">
          <a:off x="213233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105427</xdr:rowOff>
    </xdr:from>
    <xdr:ext cx="469744" cy="259045"/>
    <xdr:sp macro="" textlink="">
      <xdr:nvSpPr>
        <xdr:cNvPr id="537" name="n_1aveValue【保健センター・保健所】&#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92727</xdr:rowOff>
    </xdr:from>
    <xdr:ext cx="469744" cy="259045"/>
    <xdr:sp macro="" textlink="">
      <xdr:nvSpPr>
        <xdr:cNvPr id="538" name="n_1mainValue【保健センター・保健所】&#10;一人当たり面積"/>
        <xdr:cNvSpPr txBox="1"/>
      </xdr:nvSpPr>
      <xdr:spPr>
        <a:xfrm>
          <a:off x="210757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129032</xdr:rowOff>
    </xdr:from>
    <xdr:to>
      <xdr:col>22</xdr:col>
      <xdr:colOff>415925</xdr:colOff>
      <xdr:row>80</xdr:row>
      <xdr:rowOff>59182</xdr:rowOff>
    </xdr:to>
    <xdr:sp macro="" textlink="">
      <xdr:nvSpPr>
        <xdr:cNvPr id="568" name="フローチャート : 判断 567"/>
        <xdr:cNvSpPr/>
      </xdr:nvSpPr>
      <xdr:spPr>
        <a:xfrm>
          <a:off x="15430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156463</xdr:rowOff>
    </xdr:from>
    <xdr:to>
      <xdr:col>23</xdr:col>
      <xdr:colOff>568325</xdr:colOff>
      <xdr:row>82</xdr:row>
      <xdr:rowOff>86613</xdr:rowOff>
    </xdr:to>
    <xdr:sp macro="" textlink="">
      <xdr:nvSpPr>
        <xdr:cNvPr id="574" name="円/楕円 573"/>
        <xdr:cNvSpPr/>
      </xdr:nvSpPr>
      <xdr:spPr>
        <a:xfrm>
          <a:off x="16268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134890</xdr:rowOff>
    </xdr:from>
    <xdr:ext cx="405111" cy="259045"/>
    <xdr:sp macro="" textlink="">
      <xdr:nvSpPr>
        <xdr:cNvPr id="575" name="【消防施設】&#10;有形固定資産減価償却率該当値テキスト"/>
        <xdr:cNvSpPr txBox="1"/>
      </xdr:nvSpPr>
      <xdr:spPr>
        <a:xfrm>
          <a:off x="16408400"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23876</xdr:rowOff>
    </xdr:from>
    <xdr:to>
      <xdr:col>22</xdr:col>
      <xdr:colOff>415925</xdr:colOff>
      <xdr:row>82</xdr:row>
      <xdr:rowOff>125476</xdr:rowOff>
    </xdr:to>
    <xdr:sp macro="" textlink="">
      <xdr:nvSpPr>
        <xdr:cNvPr id="576" name="円/楕円 575"/>
        <xdr:cNvSpPr/>
      </xdr:nvSpPr>
      <xdr:spPr>
        <a:xfrm>
          <a:off x="1543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35813</xdr:rowOff>
    </xdr:from>
    <xdr:to>
      <xdr:col>23</xdr:col>
      <xdr:colOff>517525</xdr:colOff>
      <xdr:row>82</xdr:row>
      <xdr:rowOff>74676</xdr:rowOff>
    </xdr:to>
    <xdr:cxnSp macro="">
      <xdr:nvCxnSpPr>
        <xdr:cNvPr id="577" name="直線コネクタ 576"/>
        <xdr:cNvCxnSpPr/>
      </xdr:nvCxnSpPr>
      <xdr:spPr>
        <a:xfrm flipV="1">
          <a:off x="15481300" y="1409471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75709</xdr:rowOff>
    </xdr:from>
    <xdr:ext cx="405111" cy="259045"/>
    <xdr:sp macro="" textlink="">
      <xdr:nvSpPr>
        <xdr:cNvPr id="578" name="n_1aveValue【消防施設】&#10;有形固定資産減価償却率"/>
        <xdr:cNvSpPr txBox="1"/>
      </xdr:nvSpPr>
      <xdr:spPr>
        <a:xfrm>
          <a:off x="15266043"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116603</xdr:rowOff>
    </xdr:from>
    <xdr:ext cx="405111" cy="259045"/>
    <xdr:sp macro="" textlink="">
      <xdr:nvSpPr>
        <xdr:cNvPr id="579" name="n_1mainValue【消防施設】&#10;有形固定資産減価償却率"/>
        <xdr:cNvSpPr txBox="1"/>
      </xdr:nvSpPr>
      <xdr:spPr>
        <a:xfrm>
          <a:off x="15266043"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610"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612" name="フローチャート : 判断 611"/>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169636</xdr:rowOff>
    </xdr:from>
    <xdr:to>
      <xdr:col>32</xdr:col>
      <xdr:colOff>238125</xdr:colOff>
      <xdr:row>78</xdr:row>
      <xdr:rowOff>99786</xdr:rowOff>
    </xdr:to>
    <xdr:sp macro="" textlink="">
      <xdr:nvSpPr>
        <xdr:cNvPr id="618" name="円/楕円 617"/>
        <xdr:cNvSpPr/>
      </xdr:nvSpPr>
      <xdr:spPr>
        <a:xfrm>
          <a:off x="221107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84563</xdr:rowOff>
    </xdr:from>
    <xdr:ext cx="469744" cy="259045"/>
    <xdr:sp macro="" textlink="">
      <xdr:nvSpPr>
        <xdr:cNvPr id="619" name="【消防施設】&#10;一人当たり面積該当値テキスト"/>
        <xdr:cNvSpPr txBox="1"/>
      </xdr:nvSpPr>
      <xdr:spPr>
        <a:xfrm>
          <a:off x="22250400" y="1328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19957</xdr:rowOff>
    </xdr:from>
    <xdr:to>
      <xdr:col>31</xdr:col>
      <xdr:colOff>85725</xdr:colOff>
      <xdr:row>78</xdr:row>
      <xdr:rowOff>121557</xdr:rowOff>
    </xdr:to>
    <xdr:sp macro="" textlink="">
      <xdr:nvSpPr>
        <xdr:cNvPr id="620" name="円/楕円 619"/>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48986</xdr:rowOff>
    </xdr:from>
    <xdr:to>
      <xdr:col>32</xdr:col>
      <xdr:colOff>187325</xdr:colOff>
      <xdr:row>78</xdr:row>
      <xdr:rowOff>70757</xdr:rowOff>
    </xdr:to>
    <xdr:cxnSp macro="">
      <xdr:nvCxnSpPr>
        <xdr:cNvPr id="621" name="直線コネクタ 620"/>
        <xdr:cNvCxnSpPr/>
      </xdr:nvCxnSpPr>
      <xdr:spPr>
        <a:xfrm flipV="1">
          <a:off x="21323300" y="134220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88191</xdr:rowOff>
    </xdr:from>
    <xdr:ext cx="469744" cy="259045"/>
    <xdr:sp macro="" textlink="">
      <xdr:nvSpPr>
        <xdr:cNvPr id="622"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138084</xdr:rowOff>
    </xdr:from>
    <xdr:ext cx="469744" cy="259045"/>
    <xdr:sp macro="" textlink="">
      <xdr:nvSpPr>
        <xdr:cNvPr id="623" name="n_1mainValue【消防施設】&#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53"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13970</xdr:rowOff>
    </xdr:from>
    <xdr:to>
      <xdr:col>22</xdr:col>
      <xdr:colOff>415925</xdr:colOff>
      <xdr:row>105</xdr:row>
      <xdr:rowOff>115570</xdr:rowOff>
    </xdr:to>
    <xdr:sp macro="" textlink="">
      <xdr:nvSpPr>
        <xdr:cNvPr id="655" name="フローチャート : 判断 654"/>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42545</xdr:rowOff>
    </xdr:from>
    <xdr:to>
      <xdr:col>23</xdr:col>
      <xdr:colOff>568325</xdr:colOff>
      <xdr:row>106</xdr:row>
      <xdr:rowOff>144145</xdr:rowOff>
    </xdr:to>
    <xdr:sp macro="" textlink="">
      <xdr:nvSpPr>
        <xdr:cNvPr id="661" name="円/楕円 660"/>
        <xdr:cNvSpPr/>
      </xdr:nvSpPr>
      <xdr:spPr>
        <a:xfrm>
          <a:off x="16268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20972</xdr:rowOff>
    </xdr:from>
    <xdr:ext cx="405111" cy="259045"/>
    <xdr:sp macro="" textlink="">
      <xdr:nvSpPr>
        <xdr:cNvPr id="662" name="【庁舎】&#10;有形固定資産減価償却率該当値テキスト"/>
        <xdr:cNvSpPr txBox="1"/>
      </xdr:nvSpPr>
      <xdr:spPr>
        <a:xfrm>
          <a:off x="164084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99695</xdr:rowOff>
    </xdr:from>
    <xdr:to>
      <xdr:col>22</xdr:col>
      <xdr:colOff>415925</xdr:colOff>
      <xdr:row>107</xdr:row>
      <xdr:rowOff>29845</xdr:rowOff>
    </xdr:to>
    <xdr:sp macro="" textlink="">
      <xdr:nvSpPr>
        <xdr:cNvPr id="663" name="円/楕円 662"/>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93345</xdr:rowOff>
    </xdr:from>
    <xdr:to>
      <xdr:col>23</xdr:col>
      <xdr:colOff>517525</xdr:colOff>
      <xdr:row>106</xdr:row>
      <xdr:rowOff>150495</xdr:rowOff>
    </xdr:to>
    <xdr:cxnSp macro="">
      <xdr:nvCxnSpPr>
        <xdr:cNvPr id="664" name="直線コネクタ 663"/>
        <xdr:cNvCxnSpPr/>
      </xdr:nvCxnSpPr>
      <xdr:spPr>
        <a:xfrm flipV="1">
          <a:off x="15481300" y="182670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132097</xdr:rowOff>
    </xdr:from>
    <xdr:ext cx="405111" cy="259045"/>
    <xdr:sp macro="" textlink="">
      <xdr:nvSpPr>
        <xdr:cNvPr id="665" name="n_1aveValue【庁舎】&#10;有形固定資産減価償却率"/>
        <xdr:cNvSpPr txBox="1"/>
      </xdr:nvSpPr>
      <xdr:spPr>
        <a:xfrm>
          <a:off x="15266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20972</xdr:rowOff>
    </xdr:from>
    <xdr:ext cx="405111" cy="259045"/>
    <xdr:sp macro="" textlink="">
      <xdr:nvSpPr>
        <xdr:cNvPr id="666" name="n_1mainValue【庁舎】&#10;有形固定資産減価償却率"/>
        <xdr:cNvSpPr txBox="1"/>
      </xdr:nvSpPr>
      <xdr:spPr>
        <a:xfrm>
          <a:off x="15266043"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9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74386</xdr:rowOff>
    </xdr:from>
    <xdr:to>
      <xdr:col>31</xdr:col>
      <xdr:colOff>85725</xdr:colOff>
      <xdr:row>107</xdr:row>
      <xdr:rowOff>4536</xdr:rowOff>
    </xdr:to>
    <xdr:sp macro="" textlink="">
      <xdr:nvSpPr>
        <xdr:cNvPr id="700" name="フローチャート : 判断 699"/>
        <xdr:cNvSpPr/>
      </xdr:nvSpPr>
      <xdr:spPr>
        <a:xfrm>
          <a:off x="21272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7438</xdr:rowOff>
    </xdr:from>
    <xdr:to>
      <xdr:col>32</xdr:col>
      <xdr:colOff>238125</xdr:colOff>
      <xdr:row>105</xdr:row>
      <xdr:rowOff>109038</xdr:rowOff>
    </xdr:to>
    <xdr:sp macro="" textlink="">
      <xdr:nvSpPr>
        <xdr:cNvPr id="706" name="円/楕円 705"/>
        <xdr:cNvSpPr/>
      </xdr:nvSpPr>
      <xdr:spPr>
        <a:xfrm>
          <a:off x="22110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30315</xdr:rowOff>
    </xdr:from>
    <xdr:ext cx="469744" cy="259045"/>
    <xdr:sp macro="" textlink="">
      <xdr:nvSpPr>
        <xdr:cNvPr id="707" name="【庁舎】&#10;一人当たり面積該当値テキスト"/>
        <xdr:cNvSpPr txBox="1"/>
      </xdr:nvSpPr>
      <xdr:spPr>
        <a:xfrm>
          <a:off x="222504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23768</xdr:rowOff>
    </xdr:from>
    <xdr:to>
      <xdr:col>31</xdr:col>
      <xdr:colOff>85725</xdr:colOff>
      <xdr:row>105</xdr:row>
      <xdr:rowOff>125368</xdr:rowOff>
    </xdr:to>
    <xdr:sp macro="" textlink="">
      <xdr:nvSpPr>
        <xdr:cNvPr id="708" name="円/楕円 707"/>
        <xdr:cNvSpPr/>
      </xdr:nvSpPr>
      <xdr:spPr>
        <a:xfrm>
          <a:off x="2127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58238</xdr:rowOff>
    </xdr:from>
    <xdr:to>
      <xdr:col>32</xdr:col>
      <xdr:colOff>187325</xdr:colOff>
      <xdr:row>105</xdr:row>
      <xdr:rowOff>74568</xdr:rowOff>
    </xdr:to>
    <xdr:cxnSp macro="">
      <xdr:nvCxnSpPr>
        <xdr:cNvPr id="709" name="直線コネクタ 708"/>
        <xdr:cNvCxnSpPr/>
      </xdr:nvCxnSpPr>
      <xdr:spPr>
        <a:xfrm flipV="1">
          <a:off x="21323300" y="1806048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167113</xdr:rowOff>
    </xdr:from>
    <xdr:ext cx="469744" cy="259045"/>
    <xdr:sp macro="" textlink="">
      <xdr:nvSpPr>
        <xdr:cNvPr id="710" name="n_1aveValue【庁舎】&#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141895</xdr:rowOff>
    </xdr:from>
    <xdr:ext cx="469744" cy="259045"/>
    <xdr:sp macro="" textlink="">
      <xdr:nvSpPr>
        <xdr:cNvPr id="711" name="n_1mainValue【庁舎】&#10;一人当たり面積"/>
        <xdr:cNvSpPr txBox="1"/>
      </xdr:nvSpPr>
      <xdr:spPr>
        <a:xfrm>
          <a:off x="210757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施設の有形固定資産減価償却率については、多くの施設で全国平均及び和歌山県平均を上回っており、類似団体と比較しても高い水準にある。これは、類似団体に比べ多くの公共施設が老朽化していると考えられるため、今後は、一人当たりの施設量を考慮しながら、公共施設等総合管理計画に基づき、適正な維持管理を進め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社会保障関係経費の増加等</a:t>
          </a:r>
          <a:r>
            <a:rPr kumimoji="1" lang="ja-JP" altLang="ja-JP" sz="1300">
              <a:solidFill>
                <a:schemeClr val="dk1"/>
              </a:solidFill>
              <a:effectLst/>
              <a:latin typeface="+mn-lt"/>
              <a:ea typeface="+mn-ea"/>
              <a:cs typeface="+mn-cs"/>
            </a:rPr>
            <a:t>により、前年度と比べやや低下している。</a:t>
          </a:r>
          <a:endParaRPr lang="ja-JP" altLang="ja-JP" sz="1300">
            <a:effectLst/>
          </a:endParaRPr>
        </a:p>
        <a:p>
          <a:r>
            <a:rPr kumimoji="1" lang="ja-JP" altLang="ja-JP" sz="1300">
              <a:solidFill>
                <a:schemeClr val="dk1"/>
              </a:solidFill>
              <a:effectLst/>
              <a:latin typeface="+mn-lt"/>
              <a:ea typeface="+mn-ea"/>
              <a:cs typeface="+mn-cs"/>
            </a:rPr>
            <a:t>　今後も、子育て支援の拡充をはじめとした</a:t>
          </a:r>
          <a:r>
            <a:rPr kumimoji="1" lang="ja-JP" altLang="en-US" sz="1300">
              <a:solidFill>
                <a:schemeClr val="dk1"/>
              </a:solidFill>
              <a:effectLst/>
              <a:latin typeface="+mn-lt"/>
              <a:ea typeface="+mn-ea"/>
              <a:cs typeface="+mn-cs"/>
            </a:rPr>
            <a:t>人口減少に歯止めをかける</a:t>
          </a:r>
          <a:r>
            <a:rPr kumimoji="1" lang="ja-JP" altLang="ja-JP" sz="1300">
              <a:solidFill>
                <a:schemeClr val="dk1"/>
              </a:solidFill>
              <a:effectLst/>
              <a:latin typeface="+mn-lt"/>
              <a:ea typeface="+mn-ea"/>
              <a:cs typeface="+mn-cs"/>
            </a:rPr>
            <a:t>施策に取り組み、市税収入の確保に努め、財政基盤の強化を図る。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70" name="直線コネクタ 69"/>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3" name="直線コネクタ 72"/>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28122</xdr:rowOff>
    </xdr:from>
    <xdr:to>
      <xdr:col>6</xdr:col>
      <xdr:colOff>50800</xdr:colOff>
      <xdr:row>44</xdr:row>
      <xdr:rowOff>129722</xdr:rowOff>
    </xdr:to>
    <xdr:sp macro="" textlink="">
      <xdr:nvSpPr>
        <xdr:cNvPr id="74" name="フローチャート : 判断 73"/>
        <xdr:cNvSpPr/>
      </xdr:nvSpPr>
      <xdr:spPr>
        <a:xfrm>
          <a:off x="4064000" y="757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75" name="テキスト ボックス 74"/>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9" name="直線コネクタ 78"/>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2" name="テキスト ボックス 91"/>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歳入では、法人市民税や固定資産税が</a:t>
          </a:r>
          <a:r>
            <a:rPr lang="ja-JP" altLang="en-US" sz="1300" b="0" i="0">
              <a:solidFill>
                <a:schemeClr val="dk1"/>
              </a:solidFill>
              <a:effectLst/>
              <a:latin typeface="+mn-lt"/>
              <a:ea typeface="+mn-ea"/>
              <a:cs typeface="+mn-cs"/>
            </a:rPr>
            <a:t>増収</a:t>
          </a:r>
          <a:r>
            <a:rPr lang="ja-JP" altLang="ja-JP" sz="1300" b="0" i="0">
              <a:solidFill>
                <a:schemeClr val="dk1"/>
              </a:solidFill>
              <a:effectLst/>
              <a:latin typeface="+mn-lt"/>
              <a:ea typeface="+mn-ea"/>
              <a:cs typeface="+mn-cs"/>
            </a:rPr>
            <a:t>となった一方で、</a:t>
          </a:r>
          <a:r>
            <a:rPr lang="ja-JP" altLang="en-US" sz="1300" b="0" i="0">
              <a:solidFill>
                <a:schemeClr val="dk1"/>
              </a:solidFill>
              <a:effectLst/>
              <a:latin typeface="+mn-lt"/>
              <a:ea typeface="+mn-ea"/>
              <a:cs typeface="+mn-cs"/>
            </a:rPr>
            <a:t>地方</a:t>
          </a:r>
          <a:r>
            <a:rPr lang="ja-JP" altLang="ja-JP" sz="1300" b="0" i="0">
              <a:solidFill>
                <a:schemeClr val="dk1"/>
              </a:solidFill>
              <a:effectLst/>
              <a:latin typeface="+mn-lt"/>
              <a:ea typeface="+mn-ea"/>
              <a:cs typeface="+mn-cs"/>
            </a:rPr>
            <a:t>交付税や地方消費税交付金の</a:t>
          </a:r>
          <a:r>
            <a:rPr lang="ja-JP" altLang="en-US" sz="1300" b="0" i="0">
              <a:solidFill>
                <a:schemeClr val="dk1"/>
              </a:solidFill>
              <a:effectLst/>
              <a:latin typeface="+mn-lt"/>
              <a:ea typeface="+mn-ea"/>
              <a:cs typeface="+mn-cs"/>
            </a:rPr>
            <a:t>減</a:t>
          </a:r>
          <a:r>
            <a:rPr lang="ja-JP" altLang="ja-JP" sz="1300" b="0" i="0">
              <a:solidFill>
                <a:schemeClr val="dk1"/>
              </a:solidFill>
              <a:effectLst/>
              <a:latin typeface="+mn-lt"/>
              <a:ea typeface="+mn-ea"/>
              <a:cs typeface="+mn-cs"/>
            </a:rPr>
            <a:t>により、前年度と比べ</a:t>
          </a:r>
          <a:r>
            <a:rPr lang="en-US" altLang="ja-JP" sz="1300" b="0" i="0">
              <a:solidFill>
                <a:schemeClr val="dk1"/>
              </a:solidFill>
              <a:effectLst/>
              <a:latin typeface="+mn-lt"/>
              <a:ea typeface="+mn-ea"/>
              <a:cs typeface="+mn-cs"/>
            </a:rPr>
            <a:t>1.3</a:t>
          </a:r>
          <a:r>
            <a:rPr lang="ja-JP" altLang="ja-JP" sz="1300" b="0" i="0">
              <a:solidFill>
                <a:schemeClr val="dk1"/>
              </a:solidFill>
              <a:effectLst/>
              <a:latin typeface="+mn-lt"/>
              <a:ea typeface="+mn-ea"/>
              <a:cs typeface="+mn-cs"/>
            </a:rPr>
            <a:t>ポイント</a:t>
          </a:r>
          <a:r>
            <a:rPr lang="ja-JP" altLang="en-US" sz="1300" b="0" i="0">
              <a:solidFill>
                <a:schemeClr val="dk1"/>
              </a:solidFill>
              <a:effectLst/>
              <a:latin typeface="+mn-lt"/>
              <a:ea typeface="+mn-ea"/>
              <a:cs typeface="+mn-cs"/>
            </a:rPr>
            <a:t>悪化</a:t>
          </a:r>
          <a:r>
            <a:rPr lang="ja-JP" altLang="ja-JP" sz="1300" b="0" i="0">
              <a:solidFill>
                <a:schemeClr val="dk1"/>
              </a:solidFill>
              <a:effectLst/>
              <a:latin typeface="+mn-lt"/>
              <a:ea typeface="+mn-ea"/>
              <a:cs typeface="+mn-cs"/>
            </a:rPr>
            <a:t>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市税収入の確保や、</a:t>
          </a:r>
          <a:r>
            <a:rPr kumimoji="1" lang="ja-JP" altLang="ja-JP" sz="1300">
              <a:solidFill>
                <a:schemeClr val="dk1"/>
              </a:solidFill>
              <a:effectLst/>
              <a:latin typeface="+mn-lt"/>
              <a:ea typeface="+mn-ea"/>
              <a:cs typeface="+mn-cs"/>
            </a:rPr>
            <a:t>総人件費の抑制</a:t>
          </a:r>
          <a:r>
            <a:rPr lang="ja-JP" altLang="ja-JP" sz="1300" b="0" i="0" baseline="0">
              <a:solidFill>
                <a:schemeClr val="dk1"/>
              </a:solidFill>
              <a:effectLst/>
              <a:latin typeface="+mn-lt"/>
              <a:ea typeface="+mn-ea"/>
              <a:cs typeface="+mn-cs"/>
            </a:rPr>
            <a:t>をはじめとした更なる行財政改革を進めるとともに、公債費をはじめ経常経費の抑制に努める。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63</xdr:row>
      <xdr:rowOff>114300</xdr:rowOff>
    </xdr:to>
    <xdr:cxnSp macro="">
      <xdr:nvCxnSpPr>
        <xdr:cNvPr id="133" name="直線コネクタ 132"/>
        <xdr:cNvCxnSpPr/>
      </xdr:nvCxnSpPr>
      <xdr:spPr>
        <a:xfrm>
          <a:off x="4114800" y="1086336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62019</xdr:rowOff>
    </xdr:from>
    <xdr:to>
      <xdr:col>6</xdr:col>
      <xdr:colOff>0</xdr:colOff>
      <xdr:row>64</xdr:row>
      <xdr:rowOff>3175</xdr:rowOff>
    </xdr:to>
    <xdr:cxnSp macro="">
      <xdr:nvCxnSpPr>
        <xdr:cNvPr id="136" name="直線コネクタ 135"/>
        <xdr:cNvCxnSpPr/>
      </xdr:nvCxnSpPr>
      <xdr:spPr>
        <a:xfrm flipV="1">
          <a:off x="3225800" y="1086336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3175</xdr:rowOff>
    </xdr:to>
    <xdr:cxnSp macro="">
      <xdr:nvCxnSpPr>
        <xdr:cNvPr id="139" name="直線コネクタ 138"/>
        <xdr:cNvCxnSpPr/>
      </xdr:nvCxnSpPr>
      <xdr:spPr>
        <a:xfrm>
          <a:off x="2336800" y="108794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78105</xdr:rowOff>
    </xdr:to>
    <xdr:cxnSp macro="">
      <xdr:nvCxnSpPr>
        <xdr:cNvPr id="142" name="直線コネクタ 141"/>
        <xdr:cNvCxnSpPr/>
      </xdr:nvCxnSpPr>
      <xdr:spPr>
        <a:xfrm>
          <a:off x="1447800" y="10879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2" name="円/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3"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11219</xdr:rowOff>
    </xdr:from>
    <xdr:to>
      <xdr:col>6</xdr:col>
      <xdr:colOff>50800</xdr:colOff>
      <xdr:row>63</xdr:row>
      <xdr:rowOff>112819</xdr:rowOff>
    </xdr:to>
    <xdr:sp macro="" textlink="">
      <xdr:nvSpPr>
        <xdr:cNvPr id="154" name="円/楕円 153"/>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97596</xdr:rowOff>
    </xdr:from>
    <xdr:ext cx="736600" cy="259045"/>
    <xdr:sp macro="" textlink="">
      <xdr:nvSpPr>
        <xdr:cNvPr id="155" name="テキスト ボックス 154"/>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6" name="円/楕円 155"/>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7" name="テキスト ボックス 156"/>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27305</xdr:rowOff>
    </xdr:from>
    <xdr:to>
      <xdr:col>3</xdr:col>
      <xdr:colOff>330200</xdr:colOff>
      <xdr:row>63</xdr:row>
      <xdr:rowOff>128905</xdr:rowOff>
    </xdr:to>
    <xdr:sp macro="" textlink="">
      <xdr:nvSpPr>
        <xdr:cNvPr id="158" name="円/楕円 157"/>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59" name="テキスト ボックス 158"/>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60" name="円/楕円 159"/>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113682</xdr:rowOff>
    </xdr:from>
    <xdr:ext cx="762000" cy="259045"/>
    <xdr:sp macro="" textlink="">
      <xdr:nvSpPr>
        <xdr:cNvPr id="161" name="テキスト ボックス 16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クリーンセンター焼却業務停止に伴い物件費が減少したことにより</a:t>
          </a:r>
          <a:r>
            <a:rPr lang="ja-JP" altLang="ja-JP" sz="1300" b="0" i="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前年度と比べ</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今後も引き続き総人件費の抑制や事務事業の見直しによる経常経費の徹底した削減に努める。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76209</xdr:rowOff>
    </xdr:from>
    <xdr:to>
      <xdr:col>7</xdr:col>
      <xdr:colOff>152400</xdr:colOff>
      <xdr:row>81</xdr:row>
      <xdr:rowOff>82648</xdr:rowOff>
    </xdr:to>
    <xdr:cxnSp macro="">
      <xdr:nvCxnSpPr>
        <xdr:cNvPr id="197" name="直線コネクタ 196"/>
        <xdr:cNvCxnSpPr/>
      </xdr:nvCxnSpPr>
      <xdr:spPr>
        <a:xfrm flipV="1">
          <a:off x="4114800" y="13963659"/>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60986</xdr:rowOff>
    </xdr:from>
    <xdr:ext cx="762000" cy="259045"/>
    <xdr:sp macro="" textlink="">
      <xdr:nvSpPr>
        <xdr:cNvPr id="198" name="人件費・物件費等の状況平均値テキスト"/>
        <xdr:cNvSpPr txBox="1"/>
      </xdr:nvSpPr>
      <xdr:spPr>
        <a:xfrm>
          <a:off x="5041900" y="13948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81220</xdr:rowOff>
    </xdr:from>
    <xdr:to>
      <xdr:col>6</xdr:col>
      <xdr:colOff>0</xdr:colOff>
      <xdr:row>81</xdr:row>
      <xdr:rowOff>82648</xdr:rowOff>
    </xdr:to>
    <xdr:cxnSp macro="">
      <xdr:nvCxnSpPr>
        <xdr:cNvPr id="200" name="直線コネクタ 199"/>
        <xdr:cNvCxnSpPr/>
      </xdr:nvCxnSpPr>
      <xdr:spPr>
        <a:xfrm>
          <a:off x="3225800" y="1396867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54959</xdr:rowOff>
    </xdr:from>
    <xdr:to>
      <xdr:col>6</xdr:col>
      <xdr:colOff>50800</xdr:colOff>
      <xdr:row>81</xdr:row>
      <xdr:rowOff>156559</xdr:rowOff>
    </xdr:to>
    <xdr:sp macro="" textlink="">
      <xdr:nvSpPr>
        <xdr:cNvPr id="201" name="フローチャート : 判断 200"/>
        <xdr:cNvSpPr/>
      </xdr:nvSpPr>
      <xdr:spPr>
        <a:xfrm>
          <a:off x="4064000" y="1394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141336</xdr:rowOff>
    </xdr:from>
    <xdr:ext cx="736600" cy="259045"/>
    <xdr:sp macro="" textlink="">
      <xdr:nvSpPr>
        <xdr:cNvPr id="202" name="テキスト ボックス 201"/>
        <xdr:cNvSpPr txBox="1"/>
      </xdr:nvSpPr>
      <xdr:spPr>
        <a:xfrm>
          <a:off x="3733800" y="140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69988</xdr:rowOff>
    </xdr:from>
    <xdr:to>
      <xdr:col>4</xdr:col>
      <xdr:colOff>482600</xdr:colOff>
      <xdr:row>81</xdr:row>
      <xdr:rowOff>81220</xdr:rowOff>
    </xdr:to>
    <xdr:cxnSp macro="">
      <xdr:nvCxnSpPr>
        <xdr:cNvPr id="203" name="直線コネクタ 202"/>
        <xdr:cNvCxnSpPr/>
      </xdr:nvCxnSpPr>
      <xdr:spPr>
        <a:xfrm>
          <a:off x="2336800" y="13957438"/>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69988</xdr:rowOff>
    </xdr:from>
    <xdr:to>
      <xdr:col>3</xdr:col>
      <xdr:colOff>279400</xdr:colOff>
      <xdr:row>81</xdr:row>
      <xdr:rowOff>73879</xdr:rowOff>
    </xdr:to>
    <xdr:cxnSp macro="">
      <xdr:nvCxnSpPr>
        <xdr:cNvPr id="206" name="直線コネクタ 205"/>
        <xdr:cNvCxnSpPr/>
      </xdr:nvCxnSpPr>
      <xdr:spPr>
        <a:xfrm flipV="1">
          <a:off x="1447800" y="13957438"/>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25409</xdr:rowOff>
    </xdr:from>
    <xdr:to>
      <xdr:col>7</xdr:col>
      <xdr:colOff>203200</xdr:colOff>
      <xdr:row>81</xdr:row>
      <xdr:rowOff>127009</xdr:rowOff>
    </xdr:to>
    <xdr:sp macro="" textlink="">
      <xdr:nvSpPr>
        <xdr:cNvPr id="216" name="円/楕円 215"/>
        <xdr:cNvSpPr/>
      </xdr:nvSpPr>
      <xdr:spPr>
        <a:xfrm>
          <a:off x="4902200" y="139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118136</xdr:rowOff>
    </xdr:from>
    <xdr:ext cx="762000" cy="259045"/>
    <xdr:sp macro="" textlink="">
      <xdr:nvSpPr>
        <xdr:cNvPr id="217" name="人件費・物件費等の状況該当値テキスト"/>
        <xdr:cNvSpPr txBox="1"/>
      </xdr:nvSpPr>
      <xdr:spPr>
        <a:xfrm>
          <a:off x="5041900" y="1383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31848</xdr:rowOff>
    </xdr:from>
    <xdr:to>
      <xdr:col>6</xdr:col>
      <xdr:colOff>50800</xdr:colOff>
      <xdr:row>81</xdr:row>
      <xdr:rowOff>133448</xdr:rowOff>
    </xdr:to>
    <xdr:sp macro="" textlink="">
      <xdr:nvSpPr>
        <xdr:cNvPr id="218" name="円/楕円 217"/>
        <xdr:cNvSpPr/>
      </xdr:nvSpPr>
      <xdr:spPr>
        <a:xfrm>
          <a:off x="4064000" y="139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143625</xdr:rowOff>
    </xdr:from>
    <xdr:ext cx="736600" cy="259045"/>
    <xdr:sp macro="" textlink="">
      <xdr:nvSpPr>
        <xdr:cNvPr id="219" name="テキスト ボックス 218"/>
        <xdr:cNvSpPr txBox="1"/>
      </xdr:nvSpPr>
      <xdr:spPr>
        <a:xfrm>
          <a:off x="3733800" y="13688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30420</xdr:rowOff>
    </xdr:from>
    <xdr:to>
      <xdr:col>4</xdr:col>
      <xdr:colOff>533400</xdr:colOff>
      <xdr:row>81</xdr:row>
      <xdr:rowOff>132020</xdr:rowOff>
    </xdr:to>
    <xdr:sp macro="" textlink="">
      <xdr:nvSpPr>
        <xdr:cNvPr id="220" name="円/楕円 219"/>
        <xdr:cNvSpPr/>
      </xdr:nvSpPr>
      <xdr:spPr>
        <a:xfrm>
          <a:off x="3175000" y="139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116797</xdr:rowOff>
    </xdr:from>
    <xdr:ext cx="762000" cy="259045"/>
    <xdr:sp macro="" textlink="">
      <xdr:nvSpPr>
        <xdr:cNvPr id="221" name="テキスト ボックス 220"/>
        <xdr:cNvSpPr txBox="1"/>
      </xdr:nvSpPr>
      <xdr:spPr>
        <a:xfrm>
          <a:off x="2844800" y="140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19188</xdr:rowOff>
    </xdr:from>
    <xdr:to>
      <xdr:col>3</xdr:col>
      <xdr:colOff>330200</xdr:colOff>
      <xdr:row>81</xdr:row>
      <xdr:rowOff>120788</xdr:rowOff>
    </xdr:to>
    <xdr:sp macro="" textlink="">
      <xdr:nvSpPr>
        <xdr:cNvPr id="222" name="円/楕円 221"/>
        <xdr:cNvSpPr/>
      </xdr:nvSpPr>
      <xdr:spPr>
        <a:xfrm>
          <a:off x="2286000" y="139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105565</xdr:rowOff>
    </xdr:from>
    <xdr:ext cx="762000" cy="259045"/>
    <xdr:sp macro="" textlink="">
      <xdr:nvSpPr>
        <xdr:cNvPr id="223" name="テキスト ボックス 222"/>
        <xdr:cNvSpPr txBox="1"/>
      </xdr:nvSpPr>
      <xdr:spPr>
        <a:xfrm>
          <a:off x="1955800" y="139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23079</xdr:rowOff>
    </xdr:from>
    <xdr:to>
      <xdr:col>2</xdr:col>
      <xdr:colOff>127000</xdr:colOff>
      <xdr:row>81</xdr:row>
      <xdr:rowOff>124679</xdr:rowOff>
    </xdr:to>
    <xdr:sp macro="" textlink="">
      <xdr:nvSpPr>
        <xdr:cNvPr id="224" name="円/楕円 223"/>
        <xdr:cNvSpPr/>
      </xdr:nvSpPr>
      <xdr:spPr>
        <a:xfrm>
          <a:off x="1397000" y="139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109456</xdr:rowOff>
    </xdr:from>
    <xdr:ext cx="762000" cy="259045"/>
    <xdr:sp macro="" textlink="">
      <xdr:nvSpPr>
        <xdr:cNvPr id="225" name="テキスト ボックス 224"/>
        <xdr:cNvSpPr txBox="1"/>
      </xdr:nvSpPr>
      <xdr:spPr>
        <a:xfrm>
          <a:off x="1066800" y="1399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人事院勧告に準じた給与改定や給与構造改革、給与制度の総合的見直しを実施し、ラスパイレス指数の抑制に努めている。</a:t>
          </a:r>
          <a:endParaRPr lang="ja-JP" altLang="ja-JP" sz="1300">
            <a:effectLst/>
          </a:endParaRPr>
        </a:p>
        <a:p>
          <a:pPr rtl="0"/>
          <a:r>
            <a:rPr lang="ja-JP" altLang="ja-JP" sz="1300" b="0" i="0" baseline="0">
              <a:solidFill>
                <a:schemeClr val="dk1"/>
              </a:solidFill>
              <a:effectLst/>
              <a:latin typeface="+mn-lt"/>
              <a:ea typeface="+mn-ea"/>
              <a:cs typeface="+mn-cs"/>
            </a:rPr>
            <a:t>　今後も、給与制度全般について見直しを進め、総人件費の抑制に努めるとともに、人事評価制度を充実させ、職務や能力、実績を重視した給与体系を整備していく。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82</xdr:row>
      <xdr:rowOff>120952</xdr:rowOff>
    </xdr:to>
    <xdr:cxnSp macro="">
      <xdr:nvCxnSpPr>
        <xdr:cNvPr id="261" name="直線コネクタ 260"/>
        <xdr:cNvCxnSpPr/>
      </xdr:nvCxnSpPr>
      <xdr:spPr>
        <a:xfrm flipV="1">
          <a:off x="16179800" y="1409941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143934</xdr:rowOff>
    </xdr:to>
    <xdr:cxnSp macro="">
      <xdr:nvCxnSpPr>
        <xdr:cNvPr id="264" name="直線コネクタ 263"/>
        <xdr:cNvCxnSpPr/>
      </xdr:nvCxnSpPr>
      <xdr:spPr>
        <a:xfrm flipV="1">
          <a:off x="15290800" y="141798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5" name="フローチャート : 判断 264"/>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6" name="テキスト ボックス 265"/>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82</xdr:row>
      <xdr:rowOff>143934</xdr:rowOff>
    </xdr:to>
    <xdr:cxnSp macro="">
      <xdr:nvCxnSpPr>
        <xdr:cNvPr id="267" name="直線コネクタ 266"/>
        <xdr:cNvCxnSpPr/>
      </xdr:nvCxnSpPr>
      <xdr:spPr>
        <a:xfrm>
          <a:off x="14401800" y="141453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88</xdr:row>
      <xdr:rowOff>45962</xdr:rowOff>
    </xdr:to>
    <xdr:cxnSp macro="">
      <xdr:nvCxnSpPr>
        <xdr:cNvPr id="270" name="直線コネクタ 269"/>
        <xdr:cNvCxnSpPr/>
      </xdr:nvCxnSpPr>
      <xdr:spPr>
        <a:xfrm flipV="1">
          <a:off x="13512800" y="14145382"/>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80" name="円/楕円 279"/>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81"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82" name="円/楕円 281"/>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83" name="テキスト ボックス 282"/>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4" name="円/楕円 283"/>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5" name="テキスト ボックス 284"/>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35682</xdr:rowOff>
    </xdr:from>
    <xdr:to>
      <xdr:col>21</xdr:col>
      <xdr:colOff>50800</xdr:colOff>
      <xdr:row>82</xdr:row>
      <xdr:rowOff>137282</xdr:rowOff>
    </xdr:to>
    <xdr:sp macro="" textlink="">
      <xdr:nvSpPr>
        <xdr:cNvPr id="286" name="円/楕円 285"/>
        <xdr:cNvSpPr/>
      </xdr:nvSpPr>
      <xdr:spPr>
        <a:xfrm>
          <a:off x="14351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87" name="テキスト ボックス 286"/>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8" name="円/楕円 287"/>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9" name="テキスト ボックス 28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普通会計にかかる職員数においては類似団体平均を上回っているが、教育・消防部門を除く一般行政部門では、平均以下まで削減を進めており、今後も引き続き職員定数の適正化を図る。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104246</xdr:rowOff>
    </xdr:from>
    <xdr:to>
      <xdr:col>24</xdr:col>
      <xdr:colOff>558800</xdr:colOff>
      <xdr:row>63</xdr:row>
      <xdr:rowOff>140441</xdr:rowOff>
    </xdr:to>
    <xdr:cxnSp macro="">
      <xdr:nvCxnSpPr>
        <xdr:cNvPr id="324" name="直線コネクタ 323"/>
        <xdr:cNvCxnSpPr/>
      </xdr:nvCxnSpPr>
      <xdr:spPr>
        <a:xfrm>
          <a:off x="16179800" y="1090559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104246</xdr:rowOff>
    </xdr:from>
    <xdr:to>
      <xdr:col>23</xdr:col>
      <xdr:colOff>406400</xdr:colOff>
      <xdr:row>63</xdr:row>
      <xdr:rowOff>142452</xdr:rowOff>
    </xdr:to>
    <xdr:cxnSp macro="">
      <xdr:nvCxnSpPr>
        <xdr:cNvPr id="327" name="直線コネクタ 326"/>
        <xdr:cNvCxnSpPr/>
      </xdr:nvCxnSpPr>
      <xdr:spPr>
        <a:xfrm flipV="1">
          <a:off x="15290800" y="1090559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8" name="フローチャート : 判断 327"/>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46583</xdr:rowOff>
    </xdr:from>
    <xdr:ext cx="736600" cy="259045"/>
    <xdr:sp macro="" textlink="">
      <xdr:nvSpPr>
        <xdr:cNvPr id="329" name="テキスト ボックス 328"/>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140441</xdr:rowOff>
    </xdr:from>
    <xdr:to>
      <xdr:col>22</xdr:col>
      <xdr:colOff>203200</xdr:colOff>
      <xdr:row>63</xdr:row>
      <xdr:rowOff>142452</xdr:rowOff>
    </xdr:to>
    <xdr:cxnSp macro="">
      <xdr:nvCxnSpPr>
        <xdr:cNvPr id="330" name="直線コネクタ 329"/>
        <xdr:cNvCxnSpPr/>
      </xdr:nvCxnSpPr>
      <xdr:spPr>
        <a:xfrm>
          <a:off x="14401800" y="1094179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140441</xdr:rowOff>
    </xdr:from>
    <xdr:to>
      <xdr:col>21</xdr:col>
      <xdr:colOff>0</xdr:colOff>
      <xdr:row>63</xdr:row>
      <xdr:rowOff>142452</xdr:rowOff>
    </xdr:to>
    <xdr:cxnSp macro="">
      <xdr:nvCxnSpPr>
        <xdr:cNvPr id="333" name="直線コネクタ 332"/>
        <xdr:cNvCxnSpPr/>
      </xdr:nvCxnSpPr>
      <xdr:spPr>
        <a:xfrm flipV="1">
          <a:off x="13512800" y="1094179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89641</xdr:rowOff>
    </xdr:from>
    <xdr:to>
      <xdr:col>24</xdr:col>
      <xdr:colOff>609600</xdr:colOff>
      <xdr:row>64</xdr:row>
      <xdr:rowOff>19791</xdr:rowOff>
    </xdr:to>
    <xdr:sp macro="" textlink="">
      <xdr:nvSpPr>
        <xdr:cNvPr id="343" name="円/楕円 342"/>
        <xdr:cNvSpPr/>
      </xdr:nvSpPr>
      <xdr:spPr>
        <a:xfrm>
          <a:off x="169672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61718</xdr:rowOff>
    </xdr:from>
    <xdr:ext cx="762000" cy="259045"/>
    <xdr:sp macro="" textlink="">
      <xdr:nvSpPr>
        <xdr:cNvPr id="344" name="定員管理の状況該当値テキスト"/>
        <xdr:cNvSpPr txBox="1"/>
      </xdr:nvSpPr>
      <xdr:spPr>
        <a:xfrm>
          <a:off x="17106900" y="1086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53446</xdr:rowOff>
    </xdr:from>
    <xdr:to>
      <xdr:col>23</xdr:col>
      <xdr:colOff>457200</xdr:colOff>
      <xdr:row>63</xdr:row>
      <xdr:rowOff>155046</xdr:rowOff>
    </xdr:to>
    <xdr:sp macro="" textlink="">
      <xdr:nvSpPr>
        <xdr:cNvPr id="345" name="円/楕円 344"/>
        <xdr:cNvSpPr/>
      </xdr:nvSpPr>
      <xdr:spPr>
        <a:xfrm>
          <a:off x="16129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139823</xdr:rowOff>
    </xdr:from>
    <xdr:ext cx="736600" cy="259045"/>
    <xdr:sp macro="" textlink="">
      <xdr:nvSpPr>
        <xdr:cNvPr id="346" name="テキスト ボックス 345"/>
        <xdr:cNvSpPr txBox="1"/>
      </xdr:nvSpPr>
      <xdr:spPr>
        <a:xfrm>
          <a:off x="15798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91652</xdr:rowOff>
    </xdr:from>
    <xdr:to>
      <xdr:col>22</xdr:col>
      <xdr:colOff>254000</xdr:colOff>
      <xdr:row>64</xdr:row>
      <xdr:rowOff>21802</xdr:rowOff>
    </xdr:to>
    <xdr:sp macro="" textlink="">
      <xdr:nvSpPr>
        <xdr:cNvPr id="347" name="円/楕円 346"/>
        <xdr:cNvSpPr/>
      </xdr:nvSpPr>
      <xdr:spPr>
        <a:xfrm>
          <a:off x="15240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6579</xdr:rowOff>
    </xdr:from>
    <xdr:ext cx="762000" cy="259045"/>
    <xdr:sp macro="" textlink="">
      <xdr:nvSpPr>
        <xdr:cNvPr id="348" name="テキスト ボックス 347"/>
        <xdr:cNvSpPr txBox="1"/>
      </xdr:nvSpPr>
      <xdr:spPr>
        <a:xfrm>
          <a:off x="14909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89641</xdr:rowOff>
    </xdr:from>
    <xdr:to>
      <xdr:col>21</xdr:col>
      <xdr:colOff>50800</xdr:colOff>
      <xdr:row>64</xdr:row>
      <xdr:rowOff>19791</xdr:rowOff>
    </xdr:to>
    <xdr:sp macro="" textlink="">
      <xdr:nvSpPr>
        <xdr:cNvPr id="349" name="円/楕円 348"/>
        <xdr:cNvSpPr/>
      </xdr:nvSpPr>
      <xdr:spPr>
        <a:xfrm>
          <a:off x="14351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4568</xdr:rowOff>
    </xdr:from>
    <xdr:ext cx="762000" cy="259045"/>
    <xdr:sp macro="" textlink="">
      <xdr:nvSpPr>
        <xdr:cNvPr id="350" name="テキスト ボックス 349"/>
        <xdr:cNvSpPr txBox="1"/>
      </xdr:nvSpPr>
      <xdr:spPr>
        <a:xfrm>
          <a:off x="14020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91652</xdr:rowOff>
    </xdr:from>
    <xdr:to>
      <xdr:col>19</xdr:col>
      <xdr:colOff>533400</xdr:colOff>
      <xdr:row>64</xdr:row>
      <xdr:rowOff>21802</xdr:rowOff>
    </xdr:to>
    <xdr:sp macro="" textlink="">
      <xdr:nvSpPr>
        <xdr:cNvPr id="351" name="円/楕円 350"/>
        <xdr:cNvSpPr/>
      </xdr:nvSpPr>
      <xdr:spPr>
        <a:xfrm>
          <a:off x="13462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6579</xdr:rowOff>
    </xdr:from>
    <xdr:ext cx="762000" cy="259045"/>
    <xdr:sp macro="" textlink="">
      <xdr:nvSpPr>
        <xdr:cNvPr id="352" name="テキスト ボックス 351"/>
        <xdr:cNvSpPr txBox="1"/>
      </xdr:nvSpPr>
      <xdr:spPr>
        <a:xfrm>
          <a:off x="13131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過去の大型事業</a:t>
          </a:r>
          <a:r>
            <a:rPr lang="ja-JP" altLang="ja-JP" sz="1300">
              <a:solidFill>
                <a:schemeClr val="dk1"/>
              </a:solidFill>
              <a:effectLst/>
              <a:latin typeface="+mn-lt"/>
              <a:ea typeface="+mn-ea"/>
              <a:cs typeface="+mn-cs"/>
            </a:rPr>
            <a:t>に係る地方債の償還終了や繰上償還の実施に伴い、地方債の</a:t>
          </a:r>
          <a:r>
            <a:rPr lang="ja-JP" altLang="ja-JP" sz="1300" b="0" i="0" baseline="0">
              <a:solidFill>
                <a:schemeClr val="dk1"/>
              </a:solidFill>
              <a:effectLst/>
              <a:latin typeface="+mn-lt"/>
              <a:ea typeface="+mn-ea"/>
              <a:cs typeface="+mn-cs"/>
            </a:rPr>
            <a:t>元利償還金が減少したことに加え、交付税措置がある有利な地方債の活用により、前年度と比べ</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ポイント改善している。</a:t>
          </a:r>
          <a:endParaRPr lang="ja-JP" altLang="ja-JP" sz="1300">
            <a:effectLst/>
          </a:endParaRPr>
        </a:p>
        <a:p>
          <a:pPr rtl="0"/>
          <a:r>
            <a:rPr lang="ja-JP" altLang="ja-JP" sz="1300" b="0" i="0" baseline="0">
              <a:solidFill>
                <a:schemeClr val="dk1"/>
              </a:solidFill>
              <a:effectLst/>
              <a:latin typeface="+mn-lt"/>
              <a:ea typeface="+mn-ea"/>
              <a:cs typeface="+mn-cs"/>
            </a:rPr>
            <a:t>　今後、（仮称）</a:t>
          </a:r>
          <a:r>
            <a:rPr lang="ja-JP" altLang="en-US" sz="1300" b="0" i="0" baseline="0">
              <a:solidFill>
                <a:schemeClr val="dk1"/>
              </a:solidFill>
              <a:effectLst/>
              <a:latin typeface="+mn-lt"/>
              <a:ea typeface="+mn-ea"/>
              <a:cs typeface="+mn-cs"/>
            </a:rPr>
            <a:t>市民交流施設の建設や</a:t>
          </a:r>
          <a:r>
            <a:rPr lang="ja-JP" altLang="ja-JP" sz="1300" b="0" i="0" baseline="0">
              <a:solidFill>
                <a:schemeClr val="dk1"/>
              </a:solidFill>
              <a:effectLst/>
              <a:latin typeface="+mn-lt"/>
              <a:ea typeface="+mn-ea"/>
              <a:cs typeface="+mn-cs"/>
            </a:rPr>
            <a:t>（仮称）</a:t>
          </a:r>
          <a:r>
            <a:rPr lang="ja-JP" altLang="en-US" sz="1300" b="0" i="0" baseline="0">
              <a:solidFill>
                <a:schemeClr val="dk1"/>
              </a:solidFill>
              <a:effectLst/>
              <a:latin typeface="+mn-lt"/>
              <a:ea typeface="+mn-ea"/>
              <a:cs typeface="+mn-cs"/>
            </a:rPr>
            <a:t>中央防災公園</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整備</a:t>
          </a:r>
          <a:r>
            <a:rPr lang="ja-JP" altLang="ja-JP" sz="1300" b="0" i="0" baseline="0">
              <a:solidFill>
                <a:schemeClr val="dk1"/>
              </a:solidFill>
              <a:effectLst/>
              <a:latin typeface="+mn-lt"/>
              <a:ea typeface="+mn-ea"/>
              <a:cs typeface="+mn-cs"/>
            </a:rPr>
            <a:t>などの大型事業により地方債現在高が増加する見込みであるが、交付税措置がある有利な地方債の活用や、計画的な繰上償還の実施等により、実質公債費比率の抑制に努める。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17599</xdr:rowOff>
    </xdr:from>
    <xdr:to>
      <xdr:col>24</xdr:col>
      <xdr:colOff>558800</xdr:colOff>
      <xdr:row>41</xdr:row>
      <xdr:rowOff>121013</xdr:rowOff>
    </xdr:to>
    <xdr:cxnSp macro="">
      <xdr:nvCxnSpPr>
        <xdr:cNvPr id="387" name="直線コネクタ 386"/>
        <xdr:cNvCxnSpPr/>
      </xdr:nvCxnSpPr>
      <xdr:spPr>
        <a:xfrm flipV="1">
          <a:off x="16179800" y="704704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121013</xdr:rowOff>
    </xdr:from>
    <xdr:to>
      <xdr:col>23</xdr:col>
      <xdr:colOff>406400</xdr:colOff>
      <xdr:row>42</xdr:row>
      <xdr:rowOff>46083</xdr:rowOff>
    </xdr:to>
    <xdr:cxnSp macro="">
      <xdr:nvCxnSpPr>
        <xdr:cNvPr id="390" name="直線コネクタ 389"/>
        <xdr:cNvCxnSpPr/>
      </xdr:nvCxnSpPr>
      <xdr:spPr>
        <a:xfrm flipV="1">
          <a:off x="15290800" y="71504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91" name="フローチャート : 判断 390"/>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392" name="テキスト ボックス 391"/>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46083</xdr:rowOff>
    </xdr:from>
    <xdr:to>
      <xdr:col>22</xdr:col>
      <xdr:colOff>203200</xdr:colOff>
      <xdr:row>42</xdr:row>
      <xdr:rowOff>121920</xdr:rowOff>
    </xdr:to>
    <xdr:cxnSp macro="">
      <xdr:nvCxnSpPr>
        <xdr:cNvPr id="393" name="直線コネクタ 392"/>
        <xdr:cNvCxnSpPr/>
      </xdr:nvCxnSpPr>
      <xdr:spPr>
        <a:xfrm flipV="1">
          <a:off x="14401800" y="72469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19413</xdr:rowOff>
    </xdr:to>
    <xdr:cxnSp macro="">
      <xdr:nvCxnSpPr>
        <xdr:cNvPr id="396" name="直線コネクタ 395"/>
        <xdr:cNvCxnSpPr/>
      </xdr:nvCxnSpPr>
      <xdr:spPr>
        <a:xfrm flipV="1">
          <a:off x="13512800" y="732282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138249</xdr:rowOff>
    </xdr:from>
    <xdr:to>
      <xdr:col>24</xdr:col>
      <xdr:colOff>609600</xdr:colOff>
      <xdr:row>41</xdr:row>
      <xdr:rowOff>68399</xdr:rowOff>
    </xdr:to>
    <xdr:sp macro="" textlink="">
      <xdr:nvSpPr>
        <xdr:cNvPr id="406" name="円/楕円 405"/>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110326</xdr:rowOff>
    </xdr:from>
    <xdr:ext cx="762000" cy="259045"/>
    <xdr:sp macro="" textlink="">
      <xdr:nvSpPr>
        <xdr:cNvPr id="407" name="公債費負担の状況該当値テキスト"/>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70213</xdr:rowOff>
    </xdr:from>
    <xdr:to>
      <xdr:col>23</xdr:col>
      <xdr:colOff>457200</xdr:colOff>
      <xdr:row>42</xdr:row>
      <xdr:rowOff>363</xdr:rowOff>
    </xdr:to>
    <xdr:sp macro="" textlink="">
      <xdr:nvSpPr>
        <xdr:cNvPr id="408" name="円/楕円 407"/>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156590</xdr:rowOff>
    </xdr:from>
    <xdr:ext cx="736600" cy="259045"/>
    <xdr:sp macro="" textlink="">
      <xdr:nvSpPr>
        <xdr:cNvPr id="409" name="テキスト ボックス 408"/>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166733</xdr:rowOff>
    </xdr:from>
    <xdr:to>
      <xdr:col>22</xdr:col>
      <xdr:colOff>254000</xdr:colOff>
      <xdr:row>42</xdr:row>
      <xdr:rowOff>96883</xdr:rowOff>
    </xdr:to>
    <xdr:sp macro="" textlink="">
      <xdr:nvSpPr>
        <xdr:cNvPr id="410" name="円/楕円 409"/>
        <xdr:cNvSpPr/>
      </xdr:nvSpPr>
      <xdr:spPr>
        <a:xfrm>
          <a:off x="15240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81660</xdr:rowOff>
    </xdr:from>
    <xdr:ext cx="762000" cy="259045"/>
    <xdr:sp macro="" textlink="">
      <xdr:nvSpPr>
        <xdr:cNvPr id="411" name="テキスト ボックス 410"/>
        <xdr:cNvSpPr txBox="1"/>
      </xdr:nvSpPr>
      <xdr:spPr>
        <a:xfrm>
          <a:off x="14909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12" name="円/楕円 41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13" name="テキスト ボックス 41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140063</xdr:rowOff>
    </xdr:from>
    <xdr:to>
      <xdr:col>19</xdr:col>
      <xdr:colOff>533400</xdr:colOff>
      <xdr:row>43</xdr:row>
      <xdr:rowOff>70213</xdr:rowOff>
    </xdr:to>
    <xdr:sp macro="" textlink="">
      <xdr:nvSpPr>
        <xdr:cNvPr id="414" name="円/楕円 413"/>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54990</xdr:rowOff>
    </xdr:from>
    <xdr:ext cx="762000" cy="259045"/>
    <xdr:sp macro="" textlink="">
      <xdr:nvSpPr>
        <xdr:cNvPr id="415" name="テキスト ボックス 414"/>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繰上償還の実施に</a:t>
          </a:r>
          <a:r>
            <a:rPr lang="ja-JP" altLang="en-US" sz="1300" b="0" i="0" baseline="0">
              <a:solidFill>
                <a:schemeClr val="dk1"/>
              </a:solidFill>
              <a:effectLst/>
              <a:latin typeface="+mn-lt"/>
              <a:ea typeface="+mn-ea"/>
              <a:cs typeface="+mn-cs"/>
            </a:rPr>
            <a:t>向け、減債基金への新規積立を実施したことにより、</a:t>
          </a:r>
          <a:r>
            <a:rPr lang="ja-JP" altLang="ja-JP" sz="1300" b="0" i="0" baseline="0">
              <a:solidFill>
                <a:schemeClr val="dk1"/>
              </a:solidFill>
              <a:effectLst/>
              <a:latin typeface="+mn-lt"/>
              <a:ea typeface="+mn-ea"/>
              <a:cs typeface="+mn-cs"/>
            </a:rPr>
            <a:t>充当可能財源等（基金現在高）</a:t>
          </a:r>
          <a:r>
            <a:rPr lang="ja-JP" altLang="en-US" sz="1300" b="0" i="0" baseline="0">
              <a:solidFill>
                <a:schemeClr val="dk1"/>
              </a:solidFill>
              <a:effectLst/>
              <a:latin typeface="+mn-lt"/>
              <a:ea typeface="+mn-ea"/>
              <a:cs typeface="+mn-cs"/>
            </a:rPr>
            <a:t>が増加したことに加え</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大型事業に係る基準財政需要額算入見込額が増加</a:t>
          </a:r>
          <a:r>
            <a:rPr lang="ja-JP" altLang="ja-JP" sz="1300" b="0" i="0" baseline="0">
              <a:solidFill>
                <a:schemeClr val="dk1"/>
              </a:solidFill>
              <a:effectLst/>
              <a:latin typeface="+mn-lt"/>
              <a:ea typeface="+mn-ea"/>
              <a:cs typeface="+mn-cs"/>
            </a:rPr>
            <a:t>したことにより、前年度と比べ</a:t>
          </a:r>
          <a:r>
            <a:rPr lang="en-US" altLang="ja-JP" sz="1300" b="0" i="0" baseline="0">
              <a:solidFill>
                <a:schemeClr val="dk1"/>
              </a:solidFill>
              <a:effectLst/>
              <a:latin typeface="+mn-lt"/>
              <a:ea typeface="+mn-ea"/>
              <a:cs typeface="+mn-cs"/>
            </a:rPr>
            <a:t>4.6</a:t>
          </a:r>
          <a:r>
            <a:rPr lang="ja-JP" altLang="ja-JP" sz="1300" b="0" i="0" baseline="0">
              <a:solidFill>
                <a:schemeClr val="dk1"/>
              </a:solidFill>
              <a:effectLst/>
              <a:latin typeface="+mn-lt"/>
              <a:ea typeface="+mn-ea"/>
              <a:cs typeface="+mn-cs"/>
            </a:rPr>
            <a:t>ポイント改善している。</a:t>
          </a:r>
          <a:endParaRPr lang="ja-JP" altLang="ja-JP" sz="1300">
            <a:effectLst/>
          </a:endParaRPr>
        </a:p>
        <a:p>
          <a:pPr rtl="0"/>
          <a:r>
            <a:rPr lang="ja-JP" altLang="ja-JP" sz="1300" b="0" i="0" baseline="0">
              <a:solidFill>
                <a:schemeClr val="dk1"/>
              </a:solidFill>
              <a:effectLst/>
              <a:latin typeface="+mn-lt"/>
              <a:ea typeface="+mn-ea"/>
              <a:cs typeface="+mn-cs"/>
            </a:rPr>
            <a:t>　今後、（仮称）市民交流施設の建設や（仮称）中央防災公園の整備などの大型事業により地方債現在高が増加する見込みであるが、交付税措置がある有利な地方債の活用や、計画的な繰上償還の実施等により、将来負担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66379</xdr:rowOff>
    </xdr:from>
    <xdr:to>
      <xdr:col>24</xdr:col>
      <xdr:colOff>558800</xdr:colOff>
      <xdr:row>18</xdr:row>
      <xdr:rowOff>103378</xdr:rowOff>
    </xdr:to>
    <xdr:cxnSp macro="">
      <xdr:nvCxnSpPr>
        <xdr:cNvPr id="449" name="直線コネクタ 448"/>
        <xdr:cNvCxnSpPr/>
      </xdr:nvCxnSpPr>
      <xdr:spPr>
        <a:xfrm flipV="1">
          <a:off x="16179800" y="3152479"/>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103378</xdr:rowOff>
    </xdr:from>
    <xdr:to>
      <xdr:col>23</xdr:col>
      <xdr:colOff>406400</xdr:colOff>
      <xdr:row>19</xdr:row>
      <xdr:rowOff>8340</xdr:rowOff>
    </xdr:to>
    <xdr:cxnSp macro="">
      <xdr:nvCxnSpPr>
        <xdr:cNvPr id="452" name="直線コネクタ 451"/>
        <xdr:cNvCxnSpPr/>
      </xdr:nvCxnSpPr>
      <xdr:spPr>
        <a:xfrm flipV="1">
          <a:off x="15290800" y="318947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3" name="フローチャート : 判断 452"/>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4" name="テキスト ボックス 453"/>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167725</xdr:rowOff>
    </xdr:from>
    <xdr:to>
      <xdr:col>22</xdr:col>
      <xdr:colOff>203200</xdr:colOff>
      <xdr:row>19</xdr:row>
      <xdr:rowOff>8340</xdr:rowOff>
    </xdr:to>
    <xdr:cxnSp macro="">
      <xdr:nvCxnSpPr>
        <xdr:cNvPr id="455" name="直線コネクタ 454"/>
        <xdr:cNvCxnSpPr/>
      </xdr:nvCxnSpPr>
      <xdr:spPr>
        <a:xfrm>
          <a:off x="14401800" y="32538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167725</xdr:rowOff>
    </xdr:from>
    <xdr:to>
      <xdr:col>21</xdr:col>
      <xdr:colOff>0</xdr:colOff>
      <xdr:row>19</xdr:row>
      <xdr:rowOff>136229</xdr:rowOff>
    </xdr:to>
    <xdr:cxnSp macro="">
      <xdr:nvCxnSpPr>
        <xdr:cNvPr id="458" name="直線コネクタ 457"/>
        <xdr:cNvCxnSpPr/>
      </xdr:nvCxnSpPr>
      <xdr:spPr>
        <a:xfrm flipV="1">
          <a:off x="13512800" y="325382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15579</xdr:rowOff>
    </xdr:from>
    <xdr:to>
      <xdr:col>24</xdr:col>
      <xdr:colOff>609600</xdr:colOff>
      <xdr:row>18</xdr:row>
      <xdr:rowOff>117179</xdr:rowOff>
    </xdr:to>
    <xdr:sp macro="" textlink="">
      <xdr:nvSpPr>
        <xdr:cNvPr id="468" name="円/楕円 467"/>
        <xdr:cNvSpPr/>
      </xdr:nvSpPr>
      <xdr:spPr>
        <a:xfrm>
          <a:off x="169672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159106</xdr:rowOff>
    </xdr:from>
    <xdr:ext cx="762000" cy="259045"/>
    <xdr:sp macro="" textlink="">
      <xdr:nvSpPr>
        <xdr:cNvPr id="469" name="将来負担の状況該当値テキスト"/>
        <xdr:cNvSpPr txBox="1"/>
      </xdr:nvSpPr>
      <xdr:spPr>
        <a:xfrm>
          <a:off x="17106900" y="307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52578</xdr:rowOff>
    </xdr:from>
    <xdr:to>
      <xdr:col>23</xdr:col>
      <xdr:colOff>457200</xdr:colOff>
      <xdr:row>18</xdr:row>
      <xdr:rowOff>154178</xdr:rowOff>
    </xdr:to>
    <xdr:sp macro="" textlink="">
      <xdr:nvSpPr>
        <xdr:cNvPr id="470" name="円/楕円 469"/>
        <xdr:cNvSpPr/>
      </xdr:nvSpPr>
      <xdr:spPr>
        <a:xfrm>
          <a:off x="16129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138955</xdr:rowOff>
    </xdr:from>
    <xdr:ext cx="736600" cy="259045"/>
    <xdr:sp macro="" textlink="">
      <xdr:nvSpPr>
        <xdr:cNvPr id="471" name="テキスト ボックス 470"/>
        <xdr:cNvSpPr txBox="1"/>
      </xdr:nvSpPr>
      <xdr:spPr>
        <a:xfrm>
          <a:off x="15798800" y="322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128990</xdr:rowOff>
    </xdr:from>
    <xdr:to>
      <xdr:col>22</xdr:col>
      <xdr:colOff>254000</xdr:colOff>
      <xdr:row>19</xdr:row>
      <xdr:rowOff>59140</xdr:rowOff>
    </xdr:to>
    <xdr:sp macro="" textlink="">
      <xdr:nvSpPr>
        <xdr:cNvPr id="472" name="円/楕円 471"/>
        <xdr:cNvSpPr/>
      </xdr:nvSpPr>
      <xdr:spPr>
        <a:xfrm>
          <a:off x="15240000" y="32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43917</xdr:rowOff>
    </xdr:from>
    <xdr:ext cx="762000" cy="259045"/>
    <xdr:sp macro="" textlink="">
      <xdr:nvSpPr>
        <xdr:cNvPr id="473" name="テキスト ボックス 472"/>
        <xdr:cNvSpPr txBox="1"/>
      </xdr:nvSpPr>
      <xdr:spPr>
        <a:xfrm>
          <a:off x="14909800" y="33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116925</xdr:rowOff>
    </xdr:from>
    <xdr:to>
      <xdr:col>21</xdr:col>
      <xdr:colOff>50800</xdr:colOff>
      <xdr:row>19</xdr:row>
      <xdr:rowOff>47075</xdr:rowOff>
    </xdr:to>
    <xdr:sp macro="" textlink="">
      <xdr:nvSpPr>
        <xdr:cNvPr id="474" name="円/楕円 473"/>
        <xdr:cNvSpPr/>
      </xdr:nvSpPr>
      <xdr:spPr>
        <a:xfrm>
          <a:off x="143510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31852</xdr:rowOff>
    </xdr:from>
    <xdr:ext cx="762000" cy="259045"/>
    <xdr:sp macro="" textlink="">
      <xdr:nvSpPr>
        <xdr:cNvPr id="475" name="テキスト ボックス 474"/>
        <xdr:cNvSpPr txBox="1"/>
      </xdr:nvSpPr>
      <xdr:spPr>
        <a:xfrm>
          <a:off x="14020800" y="32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85429</xdr:rowOff>
    </xdr:from>
    <xdr:to>
      <xdr:col>19</xdr:col>
      <xdr:colOff>533400</xdr:colOff>
      <xdr:row>20</xdr:row>
      <xdr:rowOff>15579</xdr:rowOff>
    </xdr:to>
    <xdr:sp macro="" textlink="">
      <xdr:nvSpPr>
        <xdr:cNvPr id="476" name="円/楕円 475"/>
        <xdr:cNvSpPr/>
      </xdr:nvSpPr>
      <xdr:spPr>
        <a:xfrm>
          <a:off x="13462000" y="334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356</xdr:rowOff>
    </xdr:from>
    <xdr:ext cx="762000" cy="259045"/>
    <xdr:sp macro="" textlink="">
      <xdr:nvSpPr>
        <xdr:cNvPr id="477" name="テキスト ボックス 476"/>
        <xdr:cNvSpPr txBox="1"/>
      </xdr:nvSpPr>
      <xdr:spPr>
        <a:xfrm>
          <a:off x="13131800" y="342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行政改革プランに基づく徹底した取り組みにより、合併前（平成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年度）と比べ約</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％の職員を削減するとともに、給与制度の見直しを進めてきた。</a:t>
          </a:r>
          <a:endParaRPr lang="ja-JP" altLang="ja-JP" sz="1300">
            <a:effectLst/>
          </a:endParaRPr>
        </a:p>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年度より、従来物件費に計上していた非常勤職員の賃金等を人件費に計上したこと等により類似団体平均を</a:t>
          </a:r>
          <a:r>
            <a:rPr lang="en-US" altLang="ja-JP" sz="1300" b="0" i="0" baseline="0">
              <a:solidFill>
                <a:schemeClr val="dk1"/>
              </a:solidFill>
              <a:effectLst/>
              <a:latin typeface="+mn-lt"/>
              <a:ea typeface="+mn-ea"/>
              <a:cs typeface="+mn-cs"/>
            </a:rPr>
            <a:t>4.5</a:t>
          </a:r>
          <a:r>
            <a:rPr lang="ja-JP" altLang="ja-JP" sz="1300" b="0" i="0" baseline="0">
              <a:solidFill>
                <a:schemeClr val="dk1"/>
              </a:solidFill>
              <a:effectLst/>
              <a:latin typeface="+mn-lt"/>
              <a:ea typeface="+mn-ea"/>
              <a:cs typeface="+mn-cs"/>
            </a:rPr>
            <a:t>ポイント上回っているが、今後も新規採用の抑制や組織・機構の見直しを進め、総人件費の抑制に努める。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88900</xdr:rowOff>
    </xdr:to>
    <xdr:cxnSp macro="">
      <xdr:nvCxnSpPr>
        <xdr:cNvPr id="66" name="直線コネクタ 65"/>
        <xdr:cNvCxnSpPr/>
      </xdr:nvCxnSpPr>
      <xdr:spPr>
        <a:xfrm>
          <a:off x="3987800" y="658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96520</xdr:rowOff>
    </xdr:to>
    <xdr:cxnSp macro="">
      <xdr:nvCxnSpPr>
        <xdr:cNvPr id="69" name="直線コネクタ 68"/>
        <xdr:cNvCxnSpPr/>
      </xdr:nvCxnSpPr>
      <xdr:spPr>
        <a:xfrm flipV="1">
          <a:off x="3098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96520</xdr:rowOff>
    </xdr:to>
    <xdr:cxnSp macro="">
      <xdr:nvCxnSpPr>
        <xdr:cNvPr id="72" name="直線コネクタ 71"/>
        <xdr:cNvCxnSpPr/>
      </xdr:nvCxnSpPr>
      <xdr:spPr>
        <a:xfrm>
          <a:off x="2209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111760</xdr:rowOff>
    </xdr:to>
    <xdr:cxnSp macro="">
      <xdr:nvCxnSpPr>
        <xdr:cNvPr id="75" name="直線コネクタ 74"/>
        <xdr:cNvCxnSpPr/>
      </xdr:nvCxnSpPr>
      <xdr:spPr>
        <a:xfrm flipV="1">
          <a:off x="1320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事務事業の見直しや枠配分方式による予算編成により物件費総額の抑制に努めたことにより、</a:t>
          </a:r>
          <a:r>
            <a:rPr lang="ja-JP" altLang="en-US" sz="1300" b="0" i="0" baseline="0">
              <a:solidFill>
                <a:schemeClr val="dk1"/>
              </a:solidFill>
              <a:effectLst/>
              <a:latin typeface="+mn-lt"/>
              <a:ea typeface="+mn-ea"/>
              <a:cs typeface="+mn-cs"/>
            </a:rPr>
            <a:t>前年度と同水準を維持</a:t>
          </a:r>
          <a:r>
            <a:rPr lang="ja-JP" altLang="ja-JP" sz="1300" b="0" i="0" baseline="0">
              <a:solidFill>
                <a:schemeClr val="dk1"/>
              </a:solidFill>
              <a:effectLst/>
              <a:latin typeface="+mn-lt"/>
              <a:ea typeface="+mn-ea"/>
              <a:cs typeface="+mn-cs"/>
            </a:rPr>
            <a:t>している。</a:t>
          </a:r>
          <a:endParaRPr lang="ja-JP" altLang="ja-JP" sz="1300">
            <a:effectLst/>
          </a:endParaRPr>
        </a:p>
        <a:p>
          <a:pPr rtl="0"/>
          <a:r>
            <a:rPr lang="ja-JP" altLang="ja-JP" sz="1300" b="0" i="0" baseline="0">
              <a:solidFill>
                <a:schemeClr val="dk1"/>
              </a:solidFill>
              <a:effectLst/>
              <a:latin typeface="+mn-lt"/>
              <a:ea typeface="+mn-ea"/>
              <a:cs typeface="+mn-cs"/>
            </a:rPr>
            <a:t>　類似団体平均を下回っているが、今後も引き続き、経常経費の抑制に努める。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100330</xdr:rowOff>
    </xdr:to>
    <xdr:cxnSp macro="">
      <xdr:nvCxnSpPr>
        <xdr:cNvPr id="127" name="直線コネクタ 126"/>
        <xdr:cNvCxnSpPr/>
      </xdr:nvCxnSpPr>
      <xdr:spPr>
        <a:xfrm>
          <a:off x="15671800" y="267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115570</xdr:rowOff>
    </xdr:to>
    <xdr:cxnSp macro="">
      <xdr:nvCxnSpPr>
        <xdr:cNvPr id="130" name="直線コネクタ 129"/>
        <xdr:cNvCxnSpPr/>
      </xdr:nvCxnSpPr>
      <xdr:spPr>
        <a:xfrm flipV="1">
          <a:off x="14782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115570</xdr:rowOff>
    </xdr:to>
    <xdr:cxnSp macro="">
      <xdr:nvCxnSpPr>
        <xdr:cNvPr id="133" name="直線コネクタ 132"/>
        <xdr:cNvCxnSpPr/>
      </xdr:nvCxnSpPr>
      <xdr:spPr>
        <a:xfrm>
          <a:off x="13893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77470</xdr:rowOff>
    </xdr:to>
    <xdr:cxnSp macro="">
      <xdr:nvCxnSpPr>
        <xdr:cNvPr id="136" name="直線コネクタ 135"/>
        <xdr:cNvCxnSpPr/>
      </xdr:nvCxnSpPr>
      <xdr:spPr>
        <a:xfrm>
          <a:off x="13004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6" name="円/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8" name="円/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4" name="円/楕円 153"/>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5" name="テキスト ボックス 154"/>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医療費助成拡充による子ども医療扶助費</a:t>
          </a:r>
          <a:r>
            <a:rPr lang="ja-JP" altLang="ja-JP" sz="1300" b="0" i="0" baseline="0">
              <a:solidFill>
                <a:schemeClr val="dk1"/>
              </a:solidFill>
              <a:effectLst/>
              <a:latin typeface="+mn-lt"/>
              <a:ea typeface="+mn-ea"/>
              <a:cs typeface="+mn-cs"/>
            </a:rPr>
            <a:t>が増加したことに伴い、前年度と比べ</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している。</a:t>
          </a:r>
          <a:endParaRPr lang="ja-JP" altLang="ja-JP" sz="1300">
            <a:effectLst/>
          </a:endParaRPr>
        </a:p>
        <a:p>
          <a:pPr rtl="0" eaLnBrk="1" fontAlgn="auto" latinLnBrk="0" hangingPunct="1"/>
          <a:r>
            <a:rPr kumimoji="1" lang="ja-JP" altLang="ja-JP" sz="1300" b="0" i="0" baseline="0">
              <a:solidFill>
                <a:schemeClr val="dk1"/>
              </a:solidFill>
              <a:effectLst/>
              <a:latin typeface="+mn-lt"/>
              <a:ea typeface="+mn-ea"/>
              <a:cs typeface="+mn-cs"/>
            </a:rPr>
            <a:t>　類似団体平均を下回っているものの、</a:t>
          </a:r>
          <a:r>
            <a:rPr lang="ja-JP" altLang="ja-JP" sz="1300" b="0" i="0" baseline="0">
              <a:solidFill>
                <a:schemeClr val="dk1"/>
              </a:solidFill>
              <a:effectLst/>
              <a:latin typeface="+mn-lt"/>
              <a:ea typeface="+mn-ea"/>
              <a:cs typeface="+mn-cs"/>
            </a:rPr>
            <a:t>今後も障害者自立支援給付や子育て支援にかかる経費の増加が見込まれることから、市独自制度を含めた総合的な見直しを図り、抑制に努める。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42635</xdr:rowOff>
    </xdr:to>
    <xdr:cxnSp macro="">
      <xdr:nvCxnSpPr>
        <xdr:cNvPr id="190" name="直線コネクタ 189"/>
        <xdr:cNvCxnSpPr/>
      </xdr:nvCxnSpPr>
      <xdr:spPr>
        <a:xfrm>
          <a:off x="3987800" y="93526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116115</xdr:rowOff>
    </xdr:to>
    <xdr:cxnSp macro="">
      <xdr:nvCxnSpPr>
        <xdr:cNvPr id="193" name="直線コネクタ 192"/>
        <xdr:cNvCxnSpPr/>
      </xdr:nvCxnSpPr>
      <xdr:spPr>
        <a:xfrm flipV="1">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34670</xdr:rowOff>
    </xdr:from>
    <xdr:ext cx="736600" cy="259045"/>
    <xdr:sp macro="" textlink="">
      <xdr:nvSpPr>
        <xdr:cNvPr id="195" name="テキスト ボックス 194"/>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127000</xdr:rowOff>
    </xdr:to>
    <xdr:cxnSp macro="">
      <xdr:nvCxnSpPr>
        <xdr:cNvPr id="196" name="直線コネクタ 195"/>
        <xdr:cNvCxnSpPr/>
      </xdr:nvCxnSpPr>
      <xdr:spPr>
        <a:xfrm flipV="1">
          <a:off x="2209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9" name="直線コネクタ 198"/>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後期高齢者医療特別会計や介護保険特別会計への繰出金が増加傾向にあり、</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ポイント悪化している。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今後も引き続き経常経費の抑制に努める。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94343</xdr:rowOff>
    </xdr:from>
    <xdr:to>
      <xdr:col>24</xdr:col>
      <xdr:colOff>31750</xdr:colOff>
      <xdr:row>59</xdr:row>
      <xdr:rowOff>9978</xdr:rowOff>
    </xdr:to>
    <xdr:cxnSp macro="">
      <xdr:nvCxnSpPr>
        <xdr:cNvPr id="253" name="直線コネクタ 252"/>
        <xdr:cNvCxnSpPr/>
      </xdr:nvCxnSpPr>
      <xdr:spPr>
        <a:xfrm>
          <a:off x="15671800" y="10038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83457</xdr:rowOff>
    </xdr:from>
    <xdr:to>
      <xdr:col>22</xdr:col>
      <xdr:colOff>565150</xdr:colOff>
      <xdr:row>58</xdr:row>
      <xdr:rowOff>94343</xdr:rowOff>
    </xdr:to>
    <xdr:cxnSp macro="">
      <xdr:nvCxnSpPr>
        <xdr:cNvPr id="256" name="直線コネクタ 255"/>
        <xdr:cNvCxnSpPr/>
      </xdr:nvCxnSpPr>
      <xdr:spPr>
        <a:xfrm>
          <a:off x="14782800" y="1002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32657</xdr:rowOff>
    </xdr:from>
    <xdr:to>
      <xdr:col>22</xdr:col>
      <xdr:colOff>615950</xdr:colOff>
      <xdr:row>58</xdr:row>
      <xdr:rowOff>134257</xdr:rowOff>
    </xdr:to>
    <xdr:sp macro="" textlink="">
      <xdr:nvSpPr>
        <xdr:cNvPr id="257" name="フローチャート : 判断 256"/>
        <xdr:cNvSpPr/>
      </xdr:nvSpPr>
      <xdr:spPr>
        <a:xfrm>
          <a:off x="15621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144434</xdr:rowOff>
    </xdr:from>
    <xdr:ext cx="736600" cy="259045"/>
    <xdr:sp macro="" textlink="">
      <xdr:nvSpPr>
        <xdr:cNvPr id="258" name="テキスト ボックス 257"/>
        <xdr:cNvSpPr txBox="1"/>
      </xdr:nvSpPr>
      <xdr:spPr>
        <a:xfrm>
          <a:off x="15290800" y="97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83457</xdr:rowOff>
    </xdr:to>
    <xdr:cxnSp macro="">
      <xdr:nvCxnSpPr>
        <xdr:cNvPr id="259" name="直線コネクタ 258"/>
        <xdr:cNvCxnSpPr/>
      </xdr:nvCxnSpPr>
      <xdr:spPr>
        <a:xfrm>
          <a:off x="13893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113393</xdr:rowOff>
    </xdr:from>
    <xdr:to>
      <xdr:col>20</xdr:col>
      <xdr:colOff>158750</xdr:colOff>
      <xdr:row>57</xdr:row>
      <xdr:rowOff>146050</xdr:rowOff>
    </xdr:to>
    <xdr:cxnSp macro="">
      <xdr:nvCxnSpPr>
        <xdr:cNvPr id="262" name="直線コネクタ 261"/>
        <xdr:cNvCxnSpPr/>
      </xdr:nvCxnSpPr>
      <xdr:spPr>
        <a:xfrm>
          <a:off x="13004800" y="988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130628</xdr:rowOff>
    </xdr:from>
    <xdr:to>
      <xdr:col>24</xdr:col>
      <xdr:colOff>82550</xdr:colOff>
      <xdr:row>59</xdr:row>
      <xdr:rowOff>60778</xdr:rowOff>
    </xdr:to>
    <xdr:sp macro="" textlink="">
      <xdr:nvSpPr>
        <xdr:cNvPr id="272" name="円/楕円 271"/>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102705</xdr:rowOff>
    </xdr:from>
    <xdr:ext cx="762000" cy="259045"/>
    <xdr:sp macro="" textlink="">
      <xdr:nvSpPr>
        <xdr:cNvPr id="273"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43543</xdr:rowOff>
    </xdr:from>
    <xdr:to>
      <xdr:col>22</xdr:col>
      <xdr:colOff>615950</xdr:colOff>
      <xdr:row>58</xdr:row>
      <xdr:rowOff>145143</xdr:rowOff>
    </xdr:to>
    <xdr:sp macro="" textlink="">
      <xdr:nvSpPr>
        <xdr:cNvPr id="274" name="円/楕円 273"/>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129920</xdr:rowOff>
    </xdr:from>
    <xdr:ext cx="736600" cy="259045"/>
    <xdr:sp macro="" textlink="">
      <xdr:nvSpPr>
        <xdr:cNvPr id="275" name="テキスト ボックス 274"/>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32657</xdr:rowOff>
    </xdr:from>
    <xdr:to>
      <xdr:col>21</xdr:col>
      <xdr:colOff>412750</xdr:colOff>
      <xdr:row>58</xdr:row>
      <xdr:rowOff>134257</xdr:rowOff>
    </xdr:to>
    <xdr:sp macro="" textlink="">
      <xdr:nvSpPr>
        <xdr:cNvPr id="276" name="円/楕円 275"/>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119034</xdr:rowOff>
    </xdr:from>
    <xdr:ext cx="762000" cy="259045"/>
    <xdr:sp macro="" textlink="">
      <xdr:nvSpPr>
        <xdr:cNvPr id="277" name="テキスト ボックス 276"/>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8" name="円/楕円 27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9" name="テキスト ボックス 27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62593</xdr:rowOff>
    </xdr:from>
    <xdr:to>
      <xdr:col>19</xdr:col>
      <xdr:colOff>6350</xdr:colOff>
      <xdr:row>57</xdr:row>
      <xdr:rowOff>164193</xdr:rowOff>
    </xdr:to>
    <xdr:sp macro="" textlink="">
      <xdr:nvSpPr>
        <xdr:cNvPr id="280" name="円/楕円 279"/>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2920</xdr:rowOff>
    </xdr:from>
    <xdr:ext cx="762000" cy="259045"/>
    <xdr:sp macro="" textlink="">
      <xdr:nvSpPr>
        <xdr:cNvPr id="281" name="テキスト ボックス 280"/>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年度から実施している補助金の見直し等により、類似団体平均を</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ポイント下回って</a:t>
          </a:r>
          <a:r>
            <a:rPr kumimoji="1" lang="ja-JP" altLang="ja-JP" sz="1300">
              <a:solidFill>
                <a:schemeClr val="dk1"/>
              </a:solidFill>
              <a:effectLst/>
              <a:latin typeface="+mn-lt"/>
              <a:ea typeface="+mn-ea"/>
              <a:cs typeface="+mn-cs"/>
            </a:rPr>
            <a:t>いる。</a:t>
          </a:r>
          <a:endParaRPr lang="ja-JP" altLang="ja-JP" sz="1300">
            <a:effectLst/>
          </a:endParaRPr>
        </a:p>
        <a:p>
          <a:pPr rtl="0"/>
          <a:r>
            <a:rPr lang="ja-JP" altLang="ja-JP" sz="1300" b="0" i="0" baseline="0">
              <a:solidFill>
                <a:schemeClr val="dk1"/>
              </a:solidFill>
              <a:effectLst/>
              <a:latin typeface="+mn-lt"/>
              <a:ea typeface="+mn-ea"/>
              <a:cs typeface="+mn-cs"/>
            </a:rPr>
            <a:t>　今後も、各種団体への補助金等を継続的に見直すことにより、経常経費の抑制に努める。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138430</xdr:rowOff>
    </xdr:from>
    <xdr:to>
      <xdr:col>24</xdr:col>
      <xdr:colOff>31750</xdr:colOff>
      <xdr:row>37</xdr:row>
      <xdr:rowOff>6985</xdr:rowOff>
    </xdr:to>
    <xdr:cxnSp macro="">
      <xdr:nvCxnSpPr>
        <xdr:cNvPr id="309" name="直線コネクタ 308"/>
        <xdr:cNvCxnSpPr/>
      </xdr:nvCxnSpPr>
      <xdr:spPr>
        <a:xfrm>
          <a:off x="15671800" y="6310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138430</xdr:rowOff>
    </xdr:from>
    <xdr:to>
      <xdr:col>22</xdr:col>
      <xdr:colOff>565150</xdr:colOff>
      <xdr:row>36</xdr:row>
      <xdr:rowOff>155575</xdr:rowOff>
    </xdr:to>
    <xdr:cxnSp macro="">
      <xdr:nvCxnSpPr>
        <xdr:cNvPr id="312" name="直線コネクタ 311"/>
        <xdr:cNvCxnSpPr/>
      </xdr:nvCxnSpPr>
      <xdr:spPr>
        <a:xfrm flipV="1">
          <a:off x="14782800" y="6310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3" name="フローチャート : 判断 312"/>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4" name="テキスト ボックス 313"/>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155575</xdr:rowOff>
    </xdr:to>
    <xdr:cxnSp macro="">
      <xdr:nvCxnSpPr>
        <xdr:cNvPr id="315" name="直線コネクタ 314"/>
        <xdr:cNvCxnSpPr/>
      </xdr:nvCxnSpPr>
      <xdr:spPr>
        <a:xfrm>
          <a:off x="13893800" y="6322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149860</xdr:rowOff>
    </xdr:to>
    <xdr:cxnSp macro="">
      <xdr:nvCxnSpPr>
        <xdr:cNvPr id="318" name="直線コネクタ 317"/>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127635</xdr:rowOff>
    </xdr:from>
    <xdr:to>
      <xdr:col>24</xdr:col>
      <xdr:colOff>82550</xdr:colOff>
      <xdr:row>37</xdr:row>
      <xdr:rowOff>57785</xdr:rowOff>
    </xdr:to>
    <xdr:sp macro="" textlink="">
      <xdr:nvSpPr>
        <xdr:cNvPr id="328" name="円/楕円 327"/>
        <xdr:cNvSpPr/>
      </xdr:nvSpPr>
      <xdr:spPr>
        <a:xfrm>
          <a:off x="164592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144162</xdr:rowOff>
    </xdr:from>
    <xdr:ext cx="762000" cy="259045"/>
    <xdr:sp macro="" textlink="">
      <xdr:nvSpPr>
        <xdr:cNvPr id="329" name="補助費等該当値テキスト"/>
        <xdr:cNvSpPr txBox="1"/>
      </xdr:nvSpPr>
      <xdr:spPr>
        <a:xfrm>
          <a:off x="16598900" y="61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87630</xdr:rowOff>
    </xdr:from>
    <xdr:to>
      <xdr:col>22</xdr:col>
      <xdr:colOff>615950</xdr:colOff>
      <xdr:row>37</xdr:row>
      <xdr:rowOff>17780</xdr:rowOff>
    </xdr:to>
    <xdr:sp macro="" textlink="">
      <xdr:nvSpPr>
        <xdr:cNvPr id="330" name="円/楕円 329"/>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27957</xdr:rowOff>
    </xdr:from>
    <xdr:ext cx="736600" cy="259045"/>
    <xdr:sp macro="" textlink="">
      <xdr:nvSpPr>
        <xdr:cNvPr id="331" name="テキスト ボックス 330"/>
        <xdr:cNvSpPr txBox="1"/>
      </xdr:nvSpPr>
      <xdr:spPr>
        <a:xfrm>
          <a:off x="15290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104775</xdr:rowOff>
    </xdr:from>
    <xdr:to>
      <xdr:col>21</xdr:col>
      <xdr:colOff>412750</xdr:colOff>
      <xdr:row>37</xdr:row>
      <xdr:rowOff>34925</xdr:rowOff>
    </xdr:to>
    <xdr:sp macro="" textlink="">
      <xdr:nvSpPr>
        <xdr:cNvPr id="332" name="円/楕円 331"/>
        <xdr:cNvSpPr/>
      </xdr:nvSpPr>
      <xdr:spPr>
        <a:xfrm>
          <a:off x="14732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45102</xdr:rowOff>
    </xdr:from>
    <xdr:ext cx="762000" cy="259045"/>
    <xdr:sp macro="" textlink="">
      <xdr:nvSpPr>
        <xdr:cNvPr id="333" name="テキスト ボックス 332"/>
        <xdr:cNvSpPr txBox="1"/>
      </xdr:nvSpPr>
      <xdr:spPr>
        <a:xfrm>
          <a:off x="14401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5" name="テキスト ボックス 33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6" name="円/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7" name="テキスト ボックス 336"/>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過去の大型事業</a:t>
          </a:r>
          <a:r>
            <a:rPr lang="ja-JP" altLang="ja-JP" sz="1300">
              <a:solidFill>
                <a:schemeClr val="dk1"/>
              </a:solidFill>
              <a:effectLst/>
              <a:latin typeface="+mn-lt"/>
              <a:ea typeface="+mn-ea"/>
              <a:cs typeface="+mn-cs"/>
            </a:rPr>
            <a:t>に係る地方債の償還終了</a:t>
          </a:r>
          <a:r>
            <a:rPr lang="ja-JP" altLang="en-US" sz="1300">
              <a:solidFill>
                <a:schemeClr val="dk1"/>
              </a:solidFill>
              <a:effectLst/>
              <a:latin typeface="+mn-lt"/>
              <a:ea typeface="+mn-ea"/>
              <a:cs typeface="+mn-cs"/>
            </a:rPr>
            <a:t>や繰上償還の効果</a:t>
          </a:r>
          <a:r>
            <a:rPr kumimoji="1" lang="ja-JP" altLang="ja-JP" sz="1300" b="0" i="0" baseline="0">
              <a:solidFill>
                <a:schemeClr val="dk1"/>
              </a:solidFill>
              <a:effectLst/>
              <a:latin typeface="+mn-lt"/>
              <a:ea typeface="+mn-ea"/>
              <a:cs typeface="+mn-cs"/>
            </a:rPr>
            <a:t>に伴い減少しているが</a:t>
          </a:r>
          <a:r>
            <a:rPr lang="ja-JP" altLang="ja-JP" sz="1300" b="0" i="0" baseline="0">
              <a:solidFill>
                <a:schemeClr val="dk1"/>
              </a:solidFill>
              <a:effectLst/>
              <a:latin typeface="+mn-lt"/>
              <a:ea typeface="+mn-ea"/>
              <a:cs typeface="+mn-cs"/>
            </a:rPr>
            <a:t>、依然として類似団体平均を上回っている。</a:t>
          </a:r>
          <a:endParaRPr lang="ja-JP" altLang="ja-JP" sz="1300">
            <a:effectLst/>
          </a:endParaRPr>
        </a:p>
        <a:p>
          <a:pPr rtl="0"/>
          <a:r>
            <a:rPr lang="ja-JP" altLang="ja-JP" sz="1300" b="0" i="0" baseline="0">
              <a:solidFill>
                <a:schemeClr val="dk1"/>
              </a:solidFill>
              <a:effectLst/>
              <a:latin typeface="+mn-lt"/>
              <a:ea typeface="+mn-ea"/>
              <a:cs typeface="+mn-cs"/>
            </a:rPr>
            <a:t>　今後も公債費の増加が見込まれる中、事業のさらなる選択と集中により地方債の発行を抑制するほか、繰上償還を計画的に実施することにより、将来の公債費負担の抑制に努める。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79</xdr:row>
      <xdr:rowOff>5842</xdr:rowOff>
    </xdr:to>
    <xdr:cxnSp macro="">
      <xdr:nvCxnSpPr>
        <xdr:cNvPr id="367" name="直線コネクタ 366"/>
        <xdr:cNvCxnSpPr/>
      </xdr:nvCxnSpPr>
      <xdr:spPr>
        <a:xfrm flipV="1">
          <a:off x="3987800" y="134772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88137</xdr:rowOff>
    </xdr:to>
    <xdr:cxnSp macro="">
      <xdr:nvCxnSpPr>
        <xdr:cNvPr id="370" name="直線コネクタ 369"/>
        <xdr:cNvCxnSpPr/>
      </xdr:nvCxnSpPr>
      <xdr:spPr>
        <a:xfrm flipV="1">
          <a:off x="3098800" y="135503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72" name="テキスト ボックス 37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88137</xdr:rowOff>
    </xdr:to>
    <xdr:cxnSp macro="">
      <xdr:nvCxnSpPr>
        <xdr:cNvPr id="373" name="直線コネクタ 372"/>
        <xdr:cNvCxnSpPr/>
      </xdr:nvCxnSpPr>
      <xdr:spPr>
        <a:xfrm>
          <a:off x="2209800" y="13600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88137</xdr:rowOff>
    </xdr:to>
    <xdr:cxnSp macro="">
      <xdr:nvCxnSpPr>
        <xdr:cNvPr id="376" name="直線コネクタ 375"/>
        <xdr:cNvCxnSpPr/>
      </xdr:nvCxnSpPr>
      <xdr:spPr>
        <a:xfrm flipV="1">
          <a:off x="1320800" y="13600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6" name="円/楕円 385"/>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7"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88" name="円/楕円 387"/>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89" name="テキスト ボックス 388"/>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90" name="円/楕円 389"/>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91" name="テキスト ボックス 390"/>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2" name="円/楕円 391"/>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3" name="テキスト ボックス 392"/>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4" name="円/楕円 393"/>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5" name="テキスト ボックス 394"/>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たものの</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ポイント下回っている。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今後も引き続き枠配分方式による予算編成や事務事業の見直しを継続することにより経常経費全体のさらなる縮減に努める。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54610</xdr:rowOff>
    </xdr:from>
    <xdr:to>
      <xdr:col>24</xdr:col>
      <xdr:colOff>31750</xdr:colOff>
      <xdr:row>75</xdr:row>
      <xdr:rowOff>165100</xdr:rowOff>
    </xdr:to>
    <xdr:cxnSp macro="">
      <xdr:nvCxnSpPr>
        <xdr:cNvPr id="428" name="直線コネクタ 427"/>
        <xdr:cNvCxnSpPr/>
      </xdr:nvCxnSpPr>
      <xdr:spPr>
        <a:xfrm>
          <a:off x="15671800" y="1291336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92710</xdr:rowOff>
    </xdr:to>
    <xdr:cxnSp macro="">
      <xdr:nvCxnSpPr>
        <xdr:cNvPr id="431" name="直線コネクタ 430"/>
        <xdr:cNvCxnSpPr/>
      </xdr:nvCxnSpPr>
      <xdr:spPr>
        <a:xfrm flipV="1">
          <a:off x="14782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33" name="テキスト ボックス 432"/>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92710</xdr:rowOff>
    </xdr:to>
    <xdr:cxnSp macro="">
      <xdr:nvCxnSpPr>
        <xdr:cNvPr id="434" name="直線コネクタ 433"/>
        <xdr:cNvCxnSpPr/>
      </xdr:nvCxnSpPr>
      <xdr:spPr>
        <a:xfrm>
          <a:off x="13893800" y="128866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27940</xdr:rowOff>
    </xdr:to>
    <xdr:cxnSp macro="">
      <xdr:nvCxnSpPr>
        <xdr:cNvPr id="437" name="直線コネクタ 436"/>
        <xdr:cNvCxnSpPr/>
      </xdr:nvCxnSpPr>
      <xdr:spPr>
        <a:xfrm>
          <a:off x="13004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47" name="円/楕円 446"/>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48"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xdr:rowOff>
    </xdr:from>
    <xdr:to>
      <xdr:col>22</xdr:col>
      <xdr:colOff>615950</xdr:colOff>
      <xdr:row>75</xdr:row>
      <xdr:rowOff>105410</xdr:rowOff>
    </xdr:to>
    <xdr:sp macro="" textlink="">
      <xdr:nvSpPr>
        <xdr:cNvPr id="449" name="円/楕円 448"/>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115587</xdr:rowOff>
    </xdr:from>
    <xdr:ext cx="736600" cy="259045"/>
    <xdr:sp macro="" textlink="">
      <xdr:nvSpPr>
        <xdr:cNvPr id="450" name="テキスト ボックス 449"/>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1" name="円/楕円 45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2" name="テキスト ボックス 45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53" name="円/楕円 452"/>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54" name="テキスト ボックス 453"/>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5" name="円/楕円 454"/>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6" name="テキスト ボックス 455"/>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和歌山県海南市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122352</xdr:rowOff>
    </xdr:from>
    <xdr:to>
      <xdr:col>4</xdr:col>
      <xdr:colOff>1117600</xdr:colOff>
      <xdr:row>14</xdr:row>
      <xdr:rowOff>151765</xdr:rowOff>
    </xdr:to>
    <xdr:cxnSp macro="">
      <xdr:nvCxnSpPr>
        <xdr:cNvPr id="50" name="直線コネクタ 49"/>
        <xdr:cNvCxnSpPr/>
      </xdr:nvCxnSpPr>
      <xdr:spPr bwMode="auto">
        <a:xfrm>
          <a:off x="5003800" y="2570277"/>
          <a:ext cx="6477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122352</xdr:rowOff>
    </xdr:from>
    <xdr:to>
      <xdr:col>4</xdr:col>
      <xdr:colOff>469900</xdr:colOff>
      <xdr:row>14</xdr:row>
      <xdr:rowOff>132467</xdr:rowOff>
    </xdr:to>
    <xdr:cxnSp macro="">
      <xdr:nvCxnSpPr>
        <xdr:cNvPr id="53" name="直線コネクタ 52"/>
        <xdr:cNvCxnSpPr/>
      </xdr:nvCxnSpPr>
      <xdr:spPr bwMode="auto">
        <a:xfrm flipV="1">
          <a:off x="4305300" y="2570277"/>
          <a:ext cx="698500" cy="1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8215</xdr:rowOff>
    </xdr:from>
    <xdr:ext cx="736600" cy="259045"/>
    <xdr:sp macro="" textlink="">
      <xdr:nvSpPr>
        <xdr:cNvPr id="55" name="テキスト ボックス 54"/>
        <xdr:cNvSpPr txBox="1"/>
      </xdr:nvSpPr>
      <xdr:spPr>
        <a:xfrm>
          <a:off x="4622800" y="279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132467</xdr:rowOff>
    </xdr:from>
    <xdr:to>
      <xdr:col>3</xdr:col>
      <xdr:colOff>904875</xdr:colOff>
      <xdr:row>15</xdr:row>
      <xdr:rowOff>27140</xdr:rowOff>
    </xdr:to>
    <xdr:cxnSp macro="">
      <xdr:nvCxnSpPr>
        <xdr:cNvPr id="56" name="直線コネクタ 55"/>
        <xdr:cNvCxnSpPr/>
      </xdr:nvCxnSpPr>
      <xdr:spPr bwMode="auto">
        <a:xfrm flipV="1">
          <a:off x="3606800" y="2580392"/>
          <a:ext cx="698500" cy="6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156966</xdr:rowOff>
    </xdr:from>
    <xdr:to>
      <xdr:col>3</xdr:col>
      <xdr:colOff>206375</xdr:colOff>
      <xdr:row>15</xdr:row>
      <xdr:rowOff>27140</xdr:rowOff>
    </xdr:to>
    <xdr:cxnSp macro="">
      <xdr:nvCxnSpPr>
        <xdr:cNvPr id="59" name="直線コネクタ 58"/>
        <xdr:cNvCxnSpPr/>
      </xdr:nvCxnSpPr>
      <xdr:spPr bwMode="auto">
        <a:xfrm>
          <a:off x="2908300" y="2604891"/>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100965</xdr:rowOff>
    </xdr:from>
    <xdr:to>
      <xdr:col>5</xdr:col>
      <xdr:colOff>34925</xdr:colOff>
      <xdr:row>15</xdr:row>
      <xdr:rowOff>31115</xdr:rowOff>
    </xdr:to>
    <xdr:sp macro="" textlink="">
      <xdr:nvSpPr>
        <xdr:cNvPr id="69" name="円/楕円 68"/>
        <xdr:cNvSpPr/>
      </xdr:nvSpPr>
      <xdr:spPr bwMode="auto">
        <a:xfrm>
          <a:off x="5600700" y="254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117492</xdr:rowOff>
    </xdr:from>
    <xdr:ext cx="762000" cy="259045"/>
    <xdr:sp macro="" textlink="">
      <xdr:nvSpPr>
        <xdr:cNvPr id="70" name="人口1人当たり決算額の推移該当値テキスト130"/>
        <xdr:cNvSpPr txBox="1"/>
      </xdr:nvSpPr>
      <xdr:spPr>
        <a:xfrm>
          <a:off x="57404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90,200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71552</xdr:rowOff>
    </xdr:from>
    <xdr:to>
      <xdr:col>4</xdr:col>
      <xdr:colOff>520700</xdr:colOff>
      <xdr:row>15</xdr:row>
      <xdr:rowOff>1702</xdr:rowOff>
    </xdr:to>
    <xdr:sp macro="" textlink="">
      <xdr:nvSpPr>
        <xdr:cNvPr id="71" name="円/楕円 70"/>
        <xdr:cNvSpPr/>
      </xdr:nvSpPr>
      <xdr:spPr bwMode="auto">
        <a:xfrm>
          <a:off x="4953000" y="251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11879</xdr:rowOff>
    </xdr:from>
    <xdr:ext cx="736600" cy="259045"/>
    <xdr:sp macro="" textlink="">
      <xdr:nvSpPr>
        <xdr:cNvPr id="72" name="テキスト ボックス 71"/>
        <xdr:cNvSpPr txBox="1"/>
      </xdr:nvSpPr>
      <xdr:spPr>
        <a:xfrm>
          <a:off x="4622800" y="228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91,744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81667</xdr:rowOff>
    </xdr:from>
    <xdr:to>
      <xdr:col>3</xdr:col>
      <xdr:colOff>955675</xdr:colOff>
      <xdr:row>15</xdr:row>
      <xdr:rowOff>11817</xdr:rowOff>
    </xdr:to>
    <xdr:sp macro="" textlink="">
      <xdr:nvSpPr>
        <xdr:cNvPr id="73" name="円/楕円 72"/>
        <xdr:cNvSpPr/>
      </xdr:nvSpPr>
      <xdr:spPr bwMode="auto">
        <a:xfrm>
          <a:off x="4254500" y="252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21994</xdr:rowOff>
    </xdr:from>
    <xdr:ext cx="762000" cy="259045"/>
    <xdr:sp macro="" textlink="">
      <xdr:nvSpPr>
        <xdr:cNvPr id="74" name="テキスト ボックス 73"/>
        <xdr:cNvSpPr txBox="1"/>
      </xdr:nvSpPr>
      <xdr:spPr>
        <a:xfrm>
          <a:off x="3924300" y="22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147790</xdr:rowOff>
    </xdr:from>
    <xdr:to>
      <xdr:col>3</xdr:col>
      <xdr:colOff>257175</xdr:colOff>
      <xdr:row>15</xdr:row>
      <xdr:rowOff>77940</xdr:rowOff>
    </xdr:to>
    <xdr:sp macro="" textlink="">
      <xdr:nvSpPr>
        <xdr:cNvPr id="75" name="円/楕円 74"/>
        <xdr:cNvSpPr/>
      </xdr:nvSpPr>
      <xdr:spPr bwMode="auto">
        <a:xfrm>
          <a:off x="3556000" y="259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88117</xdr:rowOff>
    </xdr:from>
    <xdr:ext cx="762000" cy="259045"/>
    <xdr:sp macro="" textlink="">
      <xdr:nvSpPr>
        <xdr:cNvPr id="76" name="テキスト ボックス 75"/>
        <xdr:cNvSpPr txBox="1"/>
      </xdr:nvSpPr>
      <xdr:spPr>
        <a:xfrm>
          <a:off x="3225800" y="236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87,742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106166</xdr:rowOff>
    </xdr:from>
    <xdr:to>
      <xdr:col>2</xdr:col>
      <xdr:colOff>692150</xdr:colOff>
      <xdr:row>15</xdr:row>
      <xdr:rowOff>36316</xdr:rowOff>
    </xdr:to>
    <xdr:sp macro="" textlink="">
      <xdr:nvSpPr>
        <xdr:cNvPr id="77" name="円/楕円 76"/>
        <xdr:cNvSpPr/>
      </xdr:nvSpPr>
      <xdr:spPr bwMode="auto">
        <a:xfrm>
          <a:off x="2857500" y="25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46493</xdr:rowOff>
    </xdr:from>
    <xdr:ext cx="762000" cy="259045"/>
    <xdr:sp macro="" textlink="">
      <xdr:nvSpPr>
        <xdr:cNvPr id="78" name="テキスト ボックス 77"/>
        <xdr:cNvSpPr txBox="1"/>
      </xdr:nvSpPr>
      <xdr:spPr>
        <a:xfrm>
          <a:off x="2527300" y="23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35658</xdr:rowOff>
    </xdr:from>
    <xdr:to>
      <xdr:col>4</xdr:col>
      <xdr:colOff>1117600</xdr:colOff>
      <xdr:row>35</xdr:row>
      <xdr:rowOff>186044</xdr:rowOff>
    </xdr:to>
    <xdr:cxnSp macro="">
      <xdr:nvCxnSpPr>
        <xdr:cNvPr id="113" name="直線コネクタ 112"/>
        <xdr:cNvCxnSpPr/>
      </xdr:nvCxnSpPr>
      <xdr:spPr bwMode="auto">
        <a:xfrm>
          <a:off x="5003800" y="6646008"/>
          <a:ext cx="647700" cy="15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170821</xdr:rowOff>
    </xdr:from>
    <xdr:ext cx="762000" cy="259045"/>
    <xdr:sp macro="" textlink="">
      <xdr:nvSpPr>
        <xdr:cNvPr id="114" name="人口1人当たり決算額の推移平均値テキスト445"/>
        <xdr:cNvSpPr txBox="1"/>
      </xdr:nvSpPr>
      <xdr:spPr>
        <a:xfrm>
          <a:off x="5740400" y="678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265433</xdr:rowOff>
    </xdr:from>
    <xdr:to>
      <xdr:col>4</xdr:col>
      <xdr:colOff>469900</xdr:colOff>
      <xdr:row>35</xdr:row>
      <xdr:rowOff>35658</xdr:rowOff>
    </xdr:to>
    <xdr:cxnSp macro="">
      <xdr:nvCxnSpPr>
        <xdr:cNvPr id="116" name="直線コネクタ 115"/>
        <xdr:cNvCxnSpPr/>
      </xdr:nvCxnSpPr>
      <xdr:spPr bwMode="auto">
        <a:xfrm>
          <a:off x="4305300" y="6532883"/>
          <a:ext cx="698500" cy="11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335726</xdr:rowOff>
    </xdr:from>
    <xdr:to>
      <xdr:col>4</xdr:col>
      <xdr:colOff>520700</xdr:colOff>
      <xdr:row>35</xdr:row>
      <xdr:rowOff>94426</xdr:rowOff>
    </xdr:to>
    <xdr:sp macro="" textlink="">
      <xdr:nvSpPr>
        <xdr:cNvPr id="117" name="フローチャート : 判断 116"/>
        <xdr:cNvSpPr/>
      </xdr:nvSpPr>
      <xdr:spPr bwMode="auto">
        <a:xfrm>
          <a:off x="4953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79203</xdr:rowOff>
    </xdr:from>
    <xdr:ext cx="736600" cy="259045"/>
    <xdr:sp macro="" textlink="">
      <xdr:nvSpPr>
        <xdr:cNvPr id="118" name="テキスト ボックス 117"/>
        <xdr:cNvSpPr txBox="1"/>
      </xdr:nvSpPr>
      <xdr:spPr>
        <a:xfrm>
          <a:off x="4622800" y="668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224155</xdr:rowOff>
    </xdr:from>
    <xdr:to>
      <xdr:col>3</xdr:col>
      <xdr:colOff>904875</xdr:colOff>
      <xdr:row>34</xdr:row>
      <xdr:rowOff>265433</xdr:rowOff>
    </xdr:to>
    <xdr:cxnSp macro="">
      <xdr:nvCxnSpPr>
        <xdr:cNvPr id="119" name="直線コネクタ 118"/>
        <xdr:cNvCxnSpPr/>
      </xdr:nvCxnSpPr>
      <xdr:spPr bwMode="auto">
        <a:xfrm>
          <a:off x="3606800" y="6491605"/>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76708</xdr:rowOff>
    </xdr:from>
    <xdr:to>
      <xdr:col>3</xdr:col>
      <xdr:colOff>206375</xdr:colOff>
      <xdr:row>34</xdr:row>
      <xdr:rowOff>224155</xdr:rowOff>
    </xdr:to>
    <xdr:cxnSp macro="">
      <xdr:nvCxnSpPr>
        <xdr:cNvPr id="122" name="直線コネクタ 121"/>
        <xdr:cNvCxnSpPr/>
      </xdr:nvCxnSpPr>
      <xdr:spPr bwMode="auto">
        <a:xfrm>
          <a:off x="2908300" y="6344158"/>
          <a:ext cx="698500" cy="1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135244</xdr:rowOff>
    </xdr:from>
    <xdr:to>
      <xdr:col>5</xdr:col>
      <xdr:colOff>34925</xdr:colOff>
      <xdr:row>35</xdr:row>
      <xdr:rowOff>236844</xdr:rowOff>
    </xdr:to>
    <xdr:sp macro="" textlink="">
      <xdr:nvSpPr>
        <xdr:cNvPr id="132" name="円/楕円 131"/>
        <xdr:cNvSpPr/>
      </xdr:nvSpPr>
      <xdr:spPr bwMode="auto">
        <a:xfrm>
          <a:off x="5600700" y="674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323221</xdr:rowOff>
    </xdr:from>
    <xdr:ext cx="762000" cy="259045"/>
    <xdr:sp macro="" textlink="">
      <xdr:nvSpPr>
        <xdr:cNvPr id="133" name="人口1人当たり決算額の推移該当値テキスト445"/>
        <xdr:cNvSpPr txBox="1"/>
      </xdr:nvSpPr>
      <xdr:spPr>
        <a:xfrm>
          <a:off x="5740400" y="65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327758</xdr:rowOff>
    </xdr:from>
    <xdr:to>
      <xdr:col>4</xdr:col>
      <xdr:colOff>520700</xdr:colOff>
      <xdr:row>35</xdr:row>
      <xdr:rowOff>86458</xdr:rowOff>
    </xdr:to>
    <xdr:sp macro="" textlink="">
      <xdr:nvSpPr>
        <xdr:cNvPr id="134" name="円/楕円 133"/>
        <xdr:cNvSpPr/>
      </xdr:nvSpPr>
      <xdr:spPr bwMode="auto">
        <a:xfrm>
          <a:off x="4953000" y="659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96635</xdr:rowOff>
    </xdr:from>
    <xdr:ext cx="736600" cy="259045"/>
    <xdr:sp macro="" textlink="">
      <xdr:nvSpPr>
        <xdr:cNvPr id="135" name="テキスト ボックス 134"/>
        <xdr:cNvSpPr txBox="1"/>
      </xdr:nvSpPr>
      <xdr:spPr>
        <a:xfrm>
          <a:off x="4622800" y="636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214634</xdr:rowOff>
    </xdr:from>
    <xdr:to>
      <xdr:col>3</xdr:col>
      <xdr:colOff>955675</xdr:colOff>
      <xdr:row>34</xdr:row>
      <xdr:rowOff>316233</xdr:rowOff>
    </xdr:to>
    <xdr:sp macro="" textlink="">
      <xdr:nvSpPr>
        <xdr:cNvPr id="136" name="円/楕円 135"/>
        <xdr:cNvSpPr/>
      </xdr:nvSpPr>
      <xdr:spPr bwMode="auto">
        <a:xfrm>
          <a:off x="4254500" y="64820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326411</xdr:rowOff>
    </xdr:from>
    <xdr:ext cx="762000" cy="259045"/>
    <xdr:sp macro="" textlink="">
      <xdr:nvSpPr>
        <xdr:cNvPr id="137" name="テキスト ボックス 136"/>
        <xdr:cNvSpPr txBox="1"/>
      </xdr:nvSpPr>
      <xdr:spPr>
        <a:xfrm>
          <a:off x="3924300" y="625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173355</xdr:rowOff>
    </xdr:from>
    <xdr:to>
      <xdr:col>3</xdr:col>
      <xdr:colOff>257175</xdr:colOff>
      <xdr:row>34</xdr:row>
      <xdr:rowOff>274955</xdr:rowOff>
    </xdr:to>
    <xdr:sp macro="" textlink="">
      <xdr:nvSpPr>
        <xdr:cNvPr id="138" name="円/楕円 137"/>
        <xdr:cNvSpPr/>
      </xdr:nvSpPr>
      <xdr:spPr bwMode="auto">
        <a:xfrm>
          <a:off x="3556000" y="644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285132</xdr:rowOff>
    </xdr:from>
    <xdr:ext cx="762000" cy="259045"/>
    <xdr:sp macro="" textlink="">
      <xdr:nvSpPr>
        <xdr:cNvPr id="139" name="テキスト ボックス 138"/>
        <xdr:cNvSpPr txBox="1"/>
      </xdr:nvSpPr>
      <xdr:spPr>
        <a:xfrm>
          <a:off x="3225800" y="62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25908</xdr:rowOff>
    </xdr:from>
    <xdr:to>
      <xdr:col>2</xdr:col>
      <xdr:colOff>692150</xdr:colOff>
      <xdr:row>34</xdr:row>
      <xdr:rowOff>127508</xdr:rowOff>
    </xdr:to>
    <xdr:sp macro="" textlink="">
      <xdr:nvSpPr>
        <xdr:cNvPr id="140" name="円/楕円 139"/>
        <xdr:cNvSpPr/>
      </xdr:nvSpPr>
      <xdr:spPr bwMode="auto">
        <a:xfrm>
          <a:off x="2857500" y="629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137685</xdr:rowOff>
    </xdr:from>
    <xdr:ext cx="762000" cy="259045"/>
    <xdr:sp macro="" textlink="">
      <xdr:nvSpPr>
        <xdr:cNvPr id="141" name="テキスト ボックス 140"/>
        <xdr:cNvSpPr txBox="1"/>
      </xdr:nvSpPr>
      <xdr:spPr>
        <a:xfrm>
          <a:off x="2527300" y="606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86162</xdr:rowOff>
    </xdr:from>
    <xdr:to>
      <xdr:col>6</xdr:col>
      <xdr:colOff>511175</xdr:colOff>
      <xdr:row>32</xdr:row>
      <xdr:rowOff>123058</xdr:rowOff>
    </xdr:to>
    <xdr:cxnSp macro="">
      <xdr:nvCxnSpPr>
        <xdr:cNvPr id="59" name="直線コネクタ 58"/>
        <xdr:cNvCxnSpPr/>
      </xdr:nvCxnSpPr>
      <xdr:spPr>
        <a:xfrm>
          <a:off x="3797300" y="5572562"/>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86162</xdr:rowOff>
    </xdr:from>
    <xdr:to>
      <xdr:col>5</xdr:col>
      <xdr:colOff>358775</xdr:colOff>
      <xdr:row>32</xdr:row>
      <xdr:rowOff>114668</xdr:rowOff>
    </xdr:to>
    <xdr:cxnSp macro="">
      <xdr:nvCxnSpPr>
        <xdr:cNvPr id="62" name="直線コネクタ 61"/>
        <xdr:cNvCxnSpPr/>
      </xdr:nvCxnSpPr>
      <xdr:spPr>
        <a:xfrm flipV="1">
          <a:off x="2908300" y="5572562"/>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129072</xdr:rowOff>
    </xdr:from>
    <xdr:ext cx="534377" cy="259045"/>
    <xdr:sp macro="" textlink="">
      <xdr:nvSpPr>
        <xdr:cNvPr id="64" name="テキスト ボックス 63"/>
        <xdr:cNvSpPr txBox="1"/>
      </xdr:nvSpPr>
      <xdr:spPr>
        <a:xfrm>
          <a:off x="3530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114668</xdr:rowOff>
    </xdr:from>
    <xdr:to>
      <xdr:col>4</xdr:col>
      <xdr:colOff>155575</xdr:colOff>
      <xdr:row>33</xdr:row>
      <xdr:rowOff>11501</xdr:rowOff>
    </xdr:to>
    <xdr:cxnSp macro="">
      <xdr:nvCxnSpPr>
        <xdr:cNvPr id="65" name="直線コネクタ 64"/>
        <xdr:cNvCxnSpPr/>
      </xdr:nvCxnSpPr>
      <xdr:spPr>
        <a:xfrm flipV="1">
          <a:off x="2019300" y="5601068"/>
          <a:ext cx="889000" cy="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142763</xdr:rowOff>
    </xdr:from>
    <xdr:to>
      <xdr:col>2</xdr:col>
      <xdr:colOff>638175</xdr:colOff>
      <xdr:row>33</xdr:row>
      <xdr:rowOff>11501</xdr:rowOff>
    </xdr:to>
    <xdr:cxnSp macro="">
      <xdr:nvCxnSpPr>
        <xdr:cNvPr id="68" name="直線コネクタ 67"/>
        <xdr:cNvCxnSpPr/>
      </xdr:nvCxnSpPr>
      <xdr:spPr>
        <a:xfrm>
          <a:off x="1130300" y="5629163"/>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72258</xdr:rowOff>
    </xdr:from>
    <xdr:to>
      <xdr:col>6</xdr:col>
      <xdr:colOff>561975</xdr:colOff>
      <xdr:row>33</xdr:row>
      <xdr:rowOff>2408</xdr:rowOff>
    </xdr:to>
    <xdr:sp macro="" textlink="">
      <xdr:nvSpPr>
        <xdr:cNvPr id="78" name="円/楕円 77"/>
        <xdr:cNvSpPr/>
      </xdr:nvSpPr>
      <xdr:spPr>
        <a:xfrm>
          <a:off x="4584700" y="55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95135</xdr:rowOff>
    </xdr:from>
    <xdr:ext cx="534377" cy="259045"/>
    <xdr:sp macro="" textlink="">
      <xdr:nvSpPr>
        <xdr:cNvPr id="79" name="人件費該当値テキスト"/>
        <xdr:cNvSpPr txBox="1"/>
      </xdr:nvSpPr>
      <xdr:spPr>
        <a:xfrm>
          <a:off x="4686300" y="54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85,728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35362</xdr:rowOff>
    </xdr:from>
    <xdr:to>
      <xdr:col>5</xdr:col>
      <xdr:colOff>409575</xdr:colOff>
      <xdr:row>32</xdr:row>
      <xdr:rowOff>136962</xdr:rowOff>
    </xdr:to>
    <xdr:sp macro="" textlink="">
      <xdr:nvSpPr>
        <xdr:cNvPr id="80" name="円/楕円 79"/>
        <xdr:cNvSpPr/>
      </xdr:nvSpPr>
      <xdr:spPr>
        <a:xfrm>
          <a:off x="3746500" y="5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153489</xdr:rowOff>
    </xdr:from>
    <xdr:ext cx="534377" cy="259045"/>
    <xdr:sp macro="" textlink="">
      <xdr:nvSpPr>
        <xdr:cNvPr id="81" name="テキスト ボックス 80"/>
        <xdr:cNvSpPr txBox="1"/>
      </xdr:nvSpPr>
      <xdr:spPr>
        <a:xfrm>
          <a:off x="3530111" y="52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63868</xdr:rowOff>
    </xdr:from>
    <xdr:to>
      <xdr:col>4</xdr:col>
      <xdr:colOff>206375</xdr:colOff>
      <xdr:row>32</xdr:row>
      <xdr:rowOff>165468</xdr:rowOff>
    </xdr:to>
    <xdr:sp macro="" textlink="">
      <xdr:nvSpPr>
        <xdr:cNvPr id="82" name="円/楕円 81"/>
        <xdr:cNvSpPr/>
      </xdr:nvSpPr>
      <xdr:spPr>
        <a:xfrm>
          <a:off x="2857500" y="55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10545</xdr:rowOff>
    </xdr:from>
    <xdr:ext cx="534377" cy="259045"/>
    <xdr:sp macro="" textlink="">
      <xdr:nvSpPr>
        <xdr:cNvPr id="83" name="テキスト ボックス 82"/>
        <xdr:cNvSpPr txBox="1"/>
      </xdr:nvSpPr>
      <xdr:spPr>
        <a:xfrm>
          <a:off x="2641111" y="53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132151</xdr:rowOff>
    </xdr:from>
    <xdr:to>
      <xdr:col>3</xdr:col>
      <xdr:colOff>3175</xdr:colOff>
      <xdr:row>33</xdr:row>
      <xdr:rowOff>62301</xdr:rowOff>
    </xdr:to>
    <xdr:sp macro="" textlink="">
      <xdr:nvSpPr>
        <xdr:cNvPr id="84" name="円/楕円 83"/>
        <xdr:cNvSpPr/>
      </xdr:nvSpPr>
      <xdr:spPr>
        <a:xfrm>
          <a:off x="1968500" y="56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78828</xdr:rowOff>
    </xdr:from>
    <xdr:ext cx="534377" cy="259045"/>
    <xdr:sp macro="" textlink="">
      <xdr:nvSpPr>
        <xdr:cNvPr id="85" name="テキスト ボックス 84"/>
        <xdr:cNvSpPr txBox="1"/>
      </xdr:nvSpPr>
      <xdr:spPr>
        <a:xfrm>
          <a:off x="1752111" y="53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91963</xdr:rowOff>
    </xdr:from>
    <xdr:to>
      <xdr:col>1</xdr:col>
      <xdr:colOff>485775</xdr:colOff>
      <xdr:row>33</xdr:row>
      <xdr:rowOff>22113</xdr:rowOff>
    </xdr:to>
    <xdr:sp macro="" textlink="">
      <xdr:nvSpPr>
        <xdr:cNvPr id="86" name="円/楕円 85"/>
        <xdr:cNvSpPr/>
      </xdr:nvSpPr>
      <xdr:spPr>
        <a:xfrm>
          <a:off x="1079500" y="55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38640</xdr:rowOff>
    </xdr:from>
    <xdr:ext cx="534377" cy="259045"/>
    <xdr:sp macro="" textlink="">
      <xdr:nvSpPr>
        <xdr:cNvPr id="87" name="テキスト ボックス 86"/>
        <xdr:cNvSpPr txBox="1"/>
      </xdr:nvSpPr>
      <xdr:spPr>
        <a:xfrm>
          <a:off x="863111" y="53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19076</xdr:rowOff>
    </xdr:from>
    <xdr:to>
      <xdr:col>6</xdr:col>
      <xdr:colOff>511175</xdr:colOff>
      <xdr:row>59</xdr:row>
      <xdr:rowOff>22272</xdr:rowOff>
    </xdr:to>
    <xdr:cxnSp macro="">
      <xdr:nvCxnSpPr>
        <xdr:cNvPr id="118" name="直線コネクタ 117"/>
        <xdr:cNvCxnSpPr/>
      </xdr:nvCxnSpPr>
      <xdr:spPr>
        <a:xfrm>
          <a:off x="3797300" y="10134626"/>
          <a:ext cx="8382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19052</xdr:rowOff>
    </xdr:from>
    <xdr:to>
      <xdr:col>5</xdr:col>
      <xdr:colOff>358775</xdr:colOff>
      <xdr:row>59</xdr:row>
      <xdr:rowOff>19076</xdr:rowOff>
    </xdr:to>
    <xdr:cxnSp macro="">
      <xdr:nvCxnSpPr>
        <xdr:cNvPr id="121" name="直線コネクタ 120"/>
        <xdr:cNvCxnSpPr/>
      </xdr:nvCxnSpPr>
      <xdr:spPr>
        <a:xfrm>
          <a:off x="2908300" y="1013460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100388</xdr:rowOff>
    </xdr:from>
    <xdr:to>
      <xdr:col>5</xdr:col>
      <xdr:colOff>409575</xdr:colOff>
      <xdr:row>59</xdr:row>
      <xdr:rowOff>30538</xdr:rowOff>
    </xdr:to>
    <xdr:sp macro="" textlink="">
      <xdr:nvSpPr>
        <xdr:cNvPr id="122" name="フローチャート : 判断 121"/>
        <xdr:cNvSpPr/>
      </xdr:nvSpPr>
      <xdr:spPr>
        <a:xfrm>
          <a:off x="3746500" y="100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47065</xdr:rowOff>
    </xdr:from>
    <xdr:ext cx="534377" cy="259045"/>
    <xdr:sp macro="" textlink="">
      <xdr:nvSpPr>
        <xdr:cNvPr id="123" name="テキスト ボックス 122"/>
        <xdr:cNvSpPr txBox="1"/>
      </xdr:nvSpPr>
      <xdr:spPr>
        <a:xfrm>
          <a:off x="3530111" y="98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19052</xdr:rowOff>
    </xdr:from>
    <xdr:to>
      <xdr:col>4</xdr:col>
      <xdr:colOff>155575</xdr:colOff>
      <xdr:row>59</xdr:row>
      <xdr:rowOff>24292</xdr:rowOff>
    </xdr:to>
    <xdr:cxnSp macro="">
      <xdr:nvCxnSpPr>
        <xdr:cNvPr id="124" name="直線コネクタ 123"/>
        <xdr:cNvCxnSpPr/>
      </xdr:nvCxnSpPr>
      <xdr:spPr>
        <a:xfrm flipV="1">
          <a:off x="2019300" y="10134602"/>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24292</xdr:rowOff>
    </xdr:from>
    <xdr:to>
      <xdr:col>2</xdr:col>
      <xdr:colOff>638175</xdr:colOff>
      <xdr:row>59</xdr:row>
      <xdr:rowOff>24723</xdr:rowOff>
    </xdr:to>
    <xdr:cxnSp macro="">
      <xdr:nvCxnSpPr>
        <xdr:cNvPr id="127" name="直線コネクタ 126"/>
        <xdr:cNvCxnSpPr/>
      </xdr:nvCxnSpPr>
      <xdr:spPr>
        <a:xfrm flipV="1">
          <a:off x="1130300" y="10139842"/>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142922</xdr:rowOff>
    </xdr:from>
    <xdr:to>
      <xdr:col>6</xdr:col>
      <xdr:colOff>561975</xdr:colOff>
      <xdr:row>59</xdr:row>
      <xdr:rowOff>73072</xdr:rowOff>
    </xdr:to>
    <xdr:sp macro="" textlink="">
      <xdr:nvSpPr>
        <xdr:cNvPr id="137" name="円/楕円 136"/>
        <xdr:cNvSpPr/>
      </xdr:nvSpPr>
      <xdr:spPr>
        <a:xfrm>
          <a:off x="4584700" y="100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139726</xdr:rowOff>
    </xdr:from>
    <xdr:to>
      <xdr:col>5</xdr:col>
      <xdr:colOff>409575</xdr:colOff>
      <xdr:row>59</xdr:row>
      <xdr:rowOff>69876</xdr:rowOff>
    </xdr:to>
    <xdr:sp macro="" textlink="">
      <xdr:nvSpPr>
        <xdr:cNvPr id="139" name="円/楕円 138"/>
        <xdr:cNvSpPr/>
      </xdr:nvSpPr>
      <xdr:spPr>
        <a:xfrm>
          <a:off x="3746500" y="100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61003</xdr:rowOff>
    </xdr:from>
    <xdr:ext cx="534377" cy="259045"/>
    <xdr:sp macro="" textlink="">
      <xdr:nvSpPr>
        <xdr:cNvPr id="140" name="テキスト ボックス 139"/>
        <xdr:cNvSpPr txBox="1"/>
      </xdr:nvSpPr>
      <xdr:spPr>
        <a:xfrm>
          <a:off x="3530111" y="10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139702</xdr:rowOff>
    </xdr:from>
    <xdr:to>
      <xdr:col>4</xdr:col>
      <xdr:colOff>206375</xdr:colOff>
      <xdr:row>59</xdr:row>
      <xdr:rowOff>69852</xdr:rowOff>
    </xdr:to>
    <xdr:sp macro="" textlink="">
      <xdr:nvSpPr>
        <xdr:cNvPr id="141" name="円/楕円 140"/>
        <xdr:cNvSpPr/>
      </xdr:nvSpPr>
      <xdr:spPr>
        <a:xfrm>
          <a:off x="2857500" y="10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60979</xdr:rowOff>
    </xdr:from>
    <xdr:ext cx="534377" cy="259045"/>
    <xdr:sp macro="" textlink="">
      <xdr:nvSpPr>
        <xdr:cNvPr id="142" name="テキスト ボックス 141"/>
        <xdr:cNvSpPr txBox="1"/>
      </xdr:nvSpPr>
      <xdr:spPr>
        <a:xfrm>
          <a:off x="2641111" y="101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144942</xdr:rowOff>
    </xdr:from>
    <xdr:to>
      <xdr:col>3</xdr:col>
      <xdr:colOff>3175</xdr:colOff>
      <xdr:row>59</xdr:row>
      <xdr:rowOff>75092</xdr:rowOff>
    </xdr:to>
    <xdr:sp macro="" textlink="">
      <xdr:nvSpPr>
        <xdr:cNvPr id="143" name="円/楕円 142"/>
        <xdr:cNvSpPr/>
      </xdr:nvSpPr>
      <xdr:spPr>
        <a:xfrm>
          <a:off x="1968500" y="100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66219</xdr:rowOff>
    </xdr:from>
    <xdr:ext cx="534377" cy="259045"/>
    <xdr:sp macro="" textlink="">
      <xdr:nvSpPr>
        <xdr:cNvPr id="144" name="テキスト ボックス 143"/>
        <xdr:cNvSpPr txBox="1"/>
      </xdr:nvSpPr>
      <xdr:spPr>
        <a:xfrm>
          <a:off x="1752111" y="101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145373</xdr:rowOff>
    </xdr:from>
    <xdr:to>
      <xdr:col>1</xdr:col>
      <xdr:colOff>485775</xdr:colOff>
      <xdr:row>59</xdr:row>
      <xdr:rowOff>75523</xdr:rowOff>
    </xdr:to>
    <xdr:sp macro="" textlink="">
      <xdr:nvSpPr>
        <xdr:cNvPr id="145" name="円/楕円 144"/>
        <xdr:cNvSpPr/>
      </xdr:nvSpPr>
      <xdr:spPr>
        <a:xfrm>
          <a:off x="1079500" y="100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66650</xdr:rowOff>
    </xdr:from>
    <xdr:ext cx="534377" cy="259045"/>
    <xdr:sp macro="" textlink="">
      <xdr:nvSpPr>
        <xdr:cNvPr id="146" name="テキスト ボックス 145"/>
        <xdr:cNvSpPr txBox="1"/>
      </xdr:nvSpPr>
      <xdr:spPr>
        <a:xfrm>
          <a:off x="863111" y="101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26488</xdr:rowOff>
    </xdr:from>
    <xdr:to>
      <xdr:col>6</xdr:col>
      <xdr:colOff>511175</xdr:colOff>
      <xdr:row>78</xdr:row>
      <xdr:rowOff>40639</xdr:rowOff>
    </xdr:to>
    <xdr:cxnSp macro="">
      <xdr:nvCxnSpPr>
        <xdr:cNvPr id="177" name="直線コネクタ 176"/>
        <xdr:cNvCxnSpPr/>
      </xdr:nvCxnSpPr>
      <xdr:spPr>
        <a:xfrm>
          <a:off x="3797300" y="13399588"/>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26488</xdr:rowOff>
    </xdr:from>
    <xdr:to>
      <xdr:col>5</xdr:col>
      <xdr:colOff>358775</xdr:colOff>
      <xdr:row>78</xdr:row>
      <xdr:rowOff>74386</xdr:rowOff>
    </xdr:to>
    <xdr:cxnSp macro="">
      <xdr:nvCxnSpPr>
        <xdr:cNvPr id="180" name="直線コネクタ 179"/>
        <xdr:cNvCxnSpPr/>
      </xdr:nvCxnSpPr>
      <xdr:spPr>
        <a:xfrm flipV="1">
          <a:off x="2908300" y="13399588"/>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124061</xdr:rowOff>
    </xdr:from>
    <xdr:to>
      <xdr:col>5</xdr:col>
      <xdr:colOff>409575</xdr:colOff>
      <xdr:row>76</xdr:row>
      <xdr:rowOff>54211</xdr:rowOff>
    </xdr:to>
    <xdr:sp macro="" textlink="">
      <xdr:nvSpPr>
        <xdr:cNvPr id="181" name="フローチャート : 判断 180"/>
        <xdr:cNvSpPr/>
      </xdr:nvSpPr>
      <xdr:spPr>
        <a:xfrm>
          <a:off x="3746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70738</xdr:rowOff>
    </xdr:from>
    <xdr:ext cx="469744" cy="259045"/>
    <xdr:sp macro="" textlink="">
      <xdr:nvSpPr>
        <xdr:cNvPr id="182" name="テキスト ボックス 181"/>
        <xdr:cNvSpPr txBox="1"/>
      </xdr:nvSpPr>
      <xdr:spPr>
        <a:xfrm>
          <a:off x="3562427" y="127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74386</xdr:rowOff>
    </xdr:from>
    <xdr:to>
      <xdr:col>4</xdr:col>
      <xdr:colOff>155575</xdr:colOff>
      <xdr:row>78</xdr:row>
      <xdr:rowOff>81570</xdr:rowOff>
    </xdr:to>
    <xdr:cxnSp macro="">
      <xdr:nvCxnSpPr>
        <xdr:cNvPr id="183" name="直線コネクタ 182"/>
        <xdr:cNvCxnSpPr/>
      </xdr:nvCxnSpPr>
      <xdr:spPr>
        <a:xfrm flipV="1">
          <a:off x="2019300" y="13447486"/>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81570</xdr:rowOff>
    </xdr:from>
    <xdr:to>
      <xdr:col>2</xdr:col>
      <xdr:colOff>638175</xdr:colOff>
      <xdr:row>78</xdr:row>
      <xdr:rowOff>93653</xdr:rowOff>
    </xdr:to>
    <xdr:cxnSp macro="">
      <xdr:nvCxnSpPr>
        <xdr:cNvPr id="186" name="直線コネクタ 185"/>
        <xdr:cNvCxnSpPr/>
      </xdr:nvCxnSpPr>
      <xdr:spPr>
        <a:xfrm flipV="1">
          <a:off x="1130300" y="1345467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161289</xdr:rowOff>
    </xdr:from>
    <xdr:to>
      <xdr:col>6</xdr:col>
      <xdr:colOff>561975</xdr:colOff>
      <xdr:row>78</xdr:row>
      <xdr:rowOff>91439</xdr:rowOff>
    </xdr:to>
    <xdr:sp macro="" textlink="">
      <xdr:nvSpPr>
        <xdr:cNvPr id="196" name="円/楕円 195"/>
        <xdr:cNvSpPr/>
      </xdr:nvSpPr>
      <xdr:spPr>
        <a:xfrm>
          <a:off x="4584700" y="133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139716</xdr:rowOff>
    </xdr:from>
    <xdr:ext cx="469744" cy="259045"/>
    <xdr:sp macro="" textlink="">
      <xdr:nvSpPr>
        <xdr:cNvPr id="197" name="維持補修費該当値テキスト"/>
        <xdr:cNvSpPr txBox="1"/>
      </xdr:nvSpPr>
      <xdr:spPr>
        <a:xfrm>
          <a:off x="4686300"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147138</xdr:rowOff>
    </xdr:from>
    <xdr:to>
      <xdr:col>5</xdr:col>
      <xdr:colOff>409575</xdr:colOff>
      <xdr:row>78</xdr:row>
      <xdr:rowOff>77288</xdr:rowOff>
    </xdr:to>
    <xdr:sp macro="" textlink="">
      <xdr:nvSpPr>
        <xdr:cNvPr id="198" name="円/楕円 197"/>
        <xdr:cNvSpPr/>
      </xdr:nvSpPr>
      <xdr:spPr>
        <a:xfrm>
          <a:off x="3746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68415</xdr:rowOff>
    </xdr:from>
    <xdr:ext cx="469744" cy="259045"/>
    <xdr:sp macro="" textlink="">
      <xdr:nvSpPr>
        <xdr:cNvPr id="199" name="テキスト ボックス 198"/>
        <xdr:cNvSpPr txBox="1"/>
      </xdr:nvSpPr>
      <xdr:spPr>
        <a:xfrm>
          <a:off x="3562427" y="1344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23586</xdr:rowOff>
    </xdr:from>
    <xdr:to>
      <xdr:col>4</xdr:col>
      <xdr:colOff>206375</xdr:colOff>
      <xdr:row>78</xdr:row>
      <xdr:rowOff>125186</xdr:rowOff>
    </xdr:to>
    <xdr:sp macro="" textlink="">
      <xdr:nvSpPr>
        <xdr:cNvPr id="200" name="円/楕円 199"/>
        <xdr:cNvSpPr/>
      </xdr:nvSpPr>
      <xdr:spPr>
        <a:xfrm>
          <a:off x="2857500" y="133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116313</xdr:rowOff>
    </xdr:from>
    <xdr:ext cx="469744" cy="259045"/>
    <xdr:sp macro="" textlink="">
      <xdr:nvSpPr>
        <xdr:cNvPr id="201" name="テキスト ボックス 200"/>
        <xdr:cNvSpPr txBox="1"/>
      </xdr:nvSpPr>
      <xdr:spPr>
        <a:xfrm>
          <a:off x="2673427" y="134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30770</xdr:rowOff>
    </xdr:from>
    <xdr:to>
      <xdr:col>3</xdr:col>
      <xdr:colOff>3175</xdr:colOff>
      <xdr:row>78</xdr:row>
      <xdr:rowOff>132370</xdr:rowOff>
    </xdr:to>
    <xdr:sp macro="" textlink="">
      <xdr:nvSpPr>
        <xdr:cNvPr id="202" name="円/楕円 201"/>
        <xdr:cNvSpPr/>
      </xdr:nvSpPr>
      <xdr:spPr>
        <a:xfrm>
          <a:off x="19685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123497</xdr:rowOff>
    </xdr:from>
    <xdr:ext cx="469744" cy="259045"/>
    <xdr:sp macro="" textlink="">
      <xdr:nvSpPr>
        <xdr:cNvPr id="203" name="テキスト ボックス 202"/>
        <xdr:cNvSpPr txBox="1"/>
      </xdr:nvSpPr>
      <xdr:spPr>
        <a:xfrm>
          <a:off x="1784427" y="1349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42853</xdr:rowOff>
    </xdr:from>
    <xdr:to>
      <xdr:col>1</xdr:col>
      <xdr:colOff>485775</xdr:colOff>
      <xdr:row>78</xdr:row>
      <xdr:rowOff>144453</xdr:rowOff>
    </xdr:to>
    <xdr:sp macro="" textlink="">
      <xdr:nvSpPr>
        <xdr:cNvPr id="204" name="円/楕円 203"/>
        <xdr:cNvSpPr/>
      </xdr:nvSpPr>
      <xdr:spPr>
        <a:xfrm>
          <a:off x="1079500" y="134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135580</xdr:rowOff>
    </xdr:from>
    <xdr:ext cx="469744" cy="259045"/>
    <xdr:sp macro="" textlink="">
      <xdr:nvSpPr>
        <xdr:cNvPr id="205" name="テキスト ボックス 204"/>
        <xdr:cNvSpPr txBox="1"/>
      </xdr:nvSpPr>
      <xdr:spPr>
        <a:xfrm>
          <a:off x="895427" y="135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68631</xdr:rowOff>
    </xdr:from>
    <xdr:to>
      <xdr:col>6</xdr:col>
      <xdr:colOff>511175</xdr:colOff>
      <xdr:row>95</xdr:row>
      <xdr:rowOff>158483</xdr:rowOff>
    </xdr:to>
    <xdr:cxnSp macro="">
      <xdr:nvCxnSpPr>
        <xdr:cNvPr id="235" name="直線コネクタ 234"/>
        <xdr:cNvCxnSpPr/>
      </xdr:nvCxnSpPr>
      <xdr:spPr>
        <a:xfrm flipV="1">
          <a:off x="3797300" y="16356381"/>
          <a:ext cx="8382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148907</xdr:rowOff>
    </xdr:from>
    <xdr:to>
      <xdr:col>5</xdr:col>
      <xdr:colOff>358775</xdr:colOff>
      <xdr:row>95</xdr:row>
      <xdr:rowOff>158483</xdr:rowOff>
    </xdr:to>
    <xdr:cxnSp macro="">
      <xdr:nvCxnSpPr>
        <xdr:cNvPr id="238" name="直線コネクタ 237"/>
        <xdr:cNvCxnSpPr/>
      </xdr:nvCxnSpPr>
      <xdr:spPr>
        <a:xfrm>
          <a:off x="2908300" y="16436657"/>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39" name="フローチャート : 判断 238"/>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40" name="テキスト ボックス 239"/>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148907</xdr:rowOff>
    </xdr:from>
    <xdr:to>
      <xdr:col>4</xdr:col>
      <xdr:colOff>155575</xdr:colOff>
      <xdr:row>96</xdr:row>
      <xdr:rowOff>52502</xdr:rowOff>
    </xdr:to>
    <xdr:cxnSp macro="">
      <xdr:nvCxnSpPr>
        <xdr:cNvPr id="241" name="直線コネクタ 240"/>
        <xdr:cNvCxnSpPr/>
      </xdr:nvCxnSpPr>
      <xdr:spPr>
        <a:xfrm flipV="1">
          <a:off x="2019300" y="16436657"/>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52502</xdr:rowOff>
    </xdr:from>
    <xdr:to>
      <xdr:col>2</xdr:col>
      <xdr:colOff>638175</xdr:colOff>
      <xdr:row>96</xdr:row>
      <xdr:rowOff>67475</xdr:rowOff>
    </xdr:to>
    <xdr:cxnSp macro="">
      <xdr:nvCxnSpPr>
        <xdr:cNvPr id="244" name="直線コネクタ 243"/>
        <xdr:cNvCxnSpPr/>
      </xdr:nvCxnSpPr>
      <xdr:spPr>
        <a:xfrm flipV="1">
          <a:off x="1130300" y="16511702"/>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17831</xdr:rowOff>
    </xdr:from>
    <xdr:to>
      <xdr:col>6</xdr:col>
      <xdr:colOff>561975</xdr:colOff>
      <xdr:row>95</xdr:row>
      <xdr:rowOff>119431</xdr:rowOff>
    </xdr:to>
    <xdr:sp macro="" textlink="">
      <xdr:nvSpPr>
        <xdr:cNvPr id="254" name="円/楕円 253"/>
        <xdr:cNvSpPr/>
      </xdr:nvSpPr>
      <xdr:spPr>
        <a:xfrm>
          <a:off x="4584700" y="163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40708</xdr:rowOff>
    </xdr:from>
    <xdr:ext cx="534377" cy="259045"/>
    <xdr:sp macro="" textlink="">
      <xdr:nvSpPr>
        <xdr:cNvPr id="255" name="扶助費該当値テキスト"/>
        <xdr:cNvSpPr txBox="1"/>
      </xdr:nvSpPr>
      <xdr:spPr>
        <a:xfrm>
          <a:off x="4686300" y="161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107683</xdr:rowOff>
    </xdr:from>
    <xdr:to>
      <xdr:col>5</xdr:col>
      <xdr:colOff>409575</xdr:colOff>
      <xdr:row>96</xdr:row>
      <xdr:rowOff>37833</xdr:rowOff>
    </xdr:to>
    <xdr:sp macro="" textlink="">
      <xdr:nvSpPr>
        <xdr:cNvPr id="256" name="円/楕円 255"/>
        <xdr:cNvSpPr/>
      </xdr:nvSpPr>
      <xdr:spPr>
        <a:xfrm>
          <a:off x="3746500" y="163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28960</xdr:rowOff>
    </xdr:from>
    <xdr:ext cx="534377" cy="259045"/>
    <xdr:sp macro="" textlink="">
      <xdr:nvSpPr>
        <xdr:cNvPr id="257" name="テキスト ボックス 256"/>
        <xdr:cNvSpPr txBox="1"/>
      </xdr:nvSpPr>
      <xdr:spPr>
        <a:xfrm>
          <a:off x="3530111" y="164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98107</xdr:rowOff>
    </xdr:from>
    <xdr:to>
      <xdr:col>4</xdr:col>
      <xdr:colOff>206375</xdr:colOff>
      <xdr:row>96</xdr:row>
      <xdr:rowOff>28257</xdr:rowOff>
    </xdr:to>
    <xdr:sp macro="" textlink="">
      <xdr:nvSpPr>
        <xdr:cNvPr id="258" name="円/楕円 257"/>
        <xdr:cNvSpPr/>
      </xdr:nvSpPr>
      <xdr:spPr>
        <a:xfrm>
          <a:off x="2857500" y="16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19384</xdr:rowOff>
    </xdr:from>
    <xdr:ext cx="534377" cy="259045"/>
    <xdr:sp macro="" textlink="">
      <xdr:nvSpPr>
        <xdr:cNvPr id="259" name="テキスト ボックス 258"/>
        <xdr:cNvSpPr txBox="1"/>
      </xdr:nvSpPr>
      <xdr:spPr>
        <a:xfrm>
          <a:off x="2641111" y="164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1702</xdr:rowOff>
    </xdr:from>
    <xdr:to>
      <xdr:col>3</xdr:col>
      <xdr:colOff>3175</xdr:colOff>
      <xdr:row>96</xdr:row>
      <xdr:rowOff>103302</xdr:rowOff>
    </xdr:to>
    <xdr:sp macro="" textlink="">
      <xdr:nvSpPr>
        <xdr:cNvPr id="260" name="円/楕円 259"/>
        <xdr:cNvSpPr/>
      </xdr:nvSpPr>
      <xdr:spPr>
        <a:xfrm>
          <a:off x="1968500" y="16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94429</xdr:rowOff>
    </xdr:from>
    <xdr:ext cx="534377" cy="259045"/>
    <xdr:sp macro="" textlink="">
      <xdr:nvSpPr>
        <xdr:cNvPr id="261" name="テキスト ボックス 260"/>
        <xdr:cNvSpPr txBox="1"/>
      </xdr:nvSpPr>
      <xdr:spPr>
        <a:xfrm>
          <a:off x="1752111" y="165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16675</xdr:rowOff>
    </xdr:from>
    <xdr:to>
      <xdr:col>1</xdr:col>
      <xdr:colOff>485775</xdr:colOff>
      <xdr:row>96</xdr:row>
      <xdr:rowOff>118275</xdr:rowOff>
    </xdr:to>
    <xdr:sp macro="" textlink="">
      <xdr:nvSpPr>
        <xdr:cNvPr id="262" name="円/楕円 261"/>
        <xdr:cNvSpPr/>
      </xdr:nvSpPr>
      <xdr:spPr>
        <a:xfrm>
          <a:off x="1079500" y="16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109402</xdr:rowOff>
    </xdr:from>
    <xdr:ext cx="534377" cy="259045"/>
    <xdr:sp macro="" textlink="">
      <xdr:nvSpPr>
        <xdr:cNvPr id="263" name="テキスト ボックス 262"/>
        <xdr:cNvSpPr txBox="1"/>
      </xdr:nvSpPr>
      <xdr:spPr>
        <a:xfrm>
          <a:off x="863111" y="165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122530</xdr:rowOff>
    </xdr:from>
    <xdr:to>
      <xdr:col>15</xdr:col>
      <xdr:colOff>180975</xdr:colOff>
      <xdr:row>36</xdr:row>
      <xdr:rowOff>79794</xdr:rowOff>
    </xdr:to>
    <xdr:cxnSp macro="">
      <xdr:nvCxnSpPr>
        <xdr:cNvPr id="292" name="直線コネクタ 291"/>
        <xdr:cNvCxnSpPr/>
      </xdr:nvCxnSpPr>
      <xdr:spPr>
        <a:xfrm>
          <a:off x="9639300" y="6123280"/>
          <a:ext cx="838200" cy="1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107810</xdr:rowOff>
    </xdr:from>
    <xdr:to>
      <xdr:col>14</xdr:col>
      <xdr:colOff>28575</xdr:colOff>
      <xdr:row>35</xdr:row>
      <xdr:rowOff>122530</xdr:rowOff>
    </xdr:to>
    <xdr:cxnSp macro="">
      <xdr:nvCxnSpPr>
        <xdr:cNvPr id="295" name="直線コネクタ 294"/>
        <xdr:cNvCxnSpPr/>
      </xdr:nvCxnSpPr>
      <xdr:spPr>
        <a:xfrm>
          <a:off x="8750300" y="6108560"/>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6" name="フローチャート : 判断 295"/>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7" name="テキスト ボックス 296"/>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110934</xdr:rowOff>
    </xdr:from>
    <xdr:to>
      <xdr:col>12</xdr:col>
      <xdr:colOff>511175</xdr:colOff>
      <xdr:row>35</xdr:row>
      <xdr:rowOff>107810</xdr:rowOff>
    </xdr:to>
    <xdr:cxnSp macro="">
      <xdr:nvCxnSpPr>
        <xdr:cNvPr id="298" name="直線コネクタ 297"/>
        <xdr:cNvCxnSpPr/>
      </xdr:nvCxnSpPr>
      <xdr:spPr>
        <a:xfrm>
          <a:off x="7861300" y="5597334"/>
          <a:ext cx="889000" cy="5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110934</xdr:rowOff>
    </xdr:from>
    <xdr:to>
      <xdr:col>11</xdr:col>
      <xdr:colOff>307975</xdr:colOff>
      <xdr:row>36</xdr:row>
      <xdr:rowOff>30404</xdr:rowOff>
    </xdr:to>
    <xdr:cxnSp macro="">
      <xdr:nvCxnSpPr>
        <xdr:cNvPr id="301" name="直線コネクタ 300"/>
        <xdr:cNvCxnSpPr/>
      </xdr:nvCxnSpPr>
      <xdr:spPr>
        <a:xfrm flipV="1">
          <a:off x="6972300" y="5597334"/>
          <a:ext cx="889000" cy="6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28994</xdr:rowOff>
    </xdr:from>
    <xdr:to>
      <xdr:col>15</xdr:col>
      <xdr:colOff>231775</xdr:colOff>
      <xdr:row>36</xdr:row>
      <xdr:rowOff>130594</xdr:rowOff>
    </xdr:to>
    <xdr:sp macro="" textlink="">
      <xdr:nvSpPr>
        <xdr:cNvPr id="311" name="円/楕円 310"/>
        <xdr:cNvSpPr/>
      </xdr:nvSpPr>
      <xdr:spPr>
        <a:xfrm>
          <a:off x="10426700" y="62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7421</xdr:rowOff>
    </xdr:from>
    <xdr:ext cx="534377" cy="259045"/>
    <xdr:sp macro="" textlink="">
      <xdr:nvSpPr>
        <xdr:cNvPr id="312" name="補助費等該当値テキスト"/>
        <xdr:cNvSpPr txBox="1"/>
      </xdr:nvSpPr>
      <xdr:spPr>
        <a:xfrm>
          <a:off x="10528300" y="61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71730</xdr:rowOff>
    </xdr:from>
    <xdr:to>
      <xdr:col>14</xdr:col>
      <xdr:colOff>79375</xdr:colOff>
      <xdr:row>36</xdr:row>
      <xdr:rowOff>1880</xdr:rowOff>
    </xdr:to>
    <xdr:sp macro="" textlink="">
      <xdr:nvSpPr>
        <xdr:cNvPr id="313" name="円/楕円 312"/>
        <xdr:cNvSpPr/>
      </xdr:nvSpPr>
      <xdr:spPr>
        <a:xfrm>
          <a:off x="9588500" y="60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164457</xdr:rowOff>
    </xdr:from>
    <xdr:ext cx="534377" cy="259045"/>
    <xdr:sp macro="" textlink="">
      <xdr:nvSpPr>
        <xdr:cNvPr id="314" name="テキスト ボックス 313"/>
        <xdr:cNvSpPr txBox="1"/>
      </xdr:nvSpPr>
      <xdr:spPr>
        <a:xfrm>
          <a:off x="9372111" y="61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57010</xdr:rowOff>
    </xdr:from>
    <xdr:to>
      <xdr:col>12</xdr:col>
      <xdr:colOff>561975</xdr:colOff>
      <xdr:row>35</xdr:row>
      <xdr:rowOff>158610</xdr:rowOff>
    </xdr:to>
    <xdr:sp macro="" textlink="">
      <xdr:nvSpPr>
        <xdr:cNvPr id="315" name="円/楕円 314"/>
        <xdr:cNvSpPr/>
      </xdr:nvSpPr>
      <xdr:spPr>
        <a:xfrm>
          <a:off x="8699500" y="60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3687</xdr:rowOff>
    </xdr:from>
    <xdr:ext cx="534377" cy="259045"/>
    <xdr:sp macro="" textlink="">
      <xdr:nvSpPr>
        <xdr:cNvPr id="316" name="テキスト ボックス 315"/>
        <xdr:cNvSpPr txBox="1"/>
      </xdr:nvSpPr>
      <xdr:spPr>
        <a:xfrm>
          <a:off x="8483111" y="58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60134</xdr:rowOff>
    </xdr:from>
    <xdr:to>
      <xdr:col>11</xdr:col>
      <xdr:colOff>358775</xdr:colOff>
      <xdr:row>32</xdr:row>
      <xdr:rowOff>161734</xdr:rowOff>
    </xdr:to>
    <xdr:sp macro="" textlink="">
      <xdr:nvSpPr>
        <xdr:cNvPr id="317" name="円/楕円 316"/>
        <xdr:cNvSpPr/>
      </xdr:nvSpPr>
      <xdr:spPr>
        <a:xfrm>
          <a:off x="7810500" y="55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6811</xdr:rowOff>
    </xdr:from>
    <xdr:ext cx="534377" cy="259045"/>
    <xdr:sp macro="" textlink="">
      <xdr:nvSpPr>
        <xdr:cNvPr id="318" name="テキスト ボックス 317"/>
        <xdr:cNvSpPr txBox="1"/>
      </xdr:nvSpPr>
      <xdr:spPr>
        <a:xfrm>
          <a:off x="7594111" y="5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151054</xdr:rowOff>
    </xdr:from>
    <xdr:to>
      <xdr:col>10</xdr:col>
      <xdr:colOff>155575</xdr:colOff>
      <xdr:row>36</xdr:row>
      <xdr:rowOff>81204</xdr:rowOff>
    </xdr:to>
    <xdr:sp macro="" textlink="">
      <xdr:nvSpPr>
        <xdr:cNvPr id="319" name="円/楕円 318"/>
        <xdr:cNvSpPr/>
      </xdr:nvSpPr>
      <xdr:spPr>
        <a:xfrm>
          <a:off x="6921500" y="61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97731</xdr:rowOff>
    </xdr:from>
    <xdr:ext cx="534377" cy="259045"/>
    <xdr:sp macro="" textlink="">
      <xdr:nvSpPr>
        <xdr:cNvPr id="320" name="テキスト ボックス 319"/>
        <xdr:cNvSpPr txBox="1"/>
      </xdr:nvSpPr>
      <xdr:spPr>
        <a:xfrm>
          <a:off x="6705111" y="59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1402</xdr:rowOff>
    </xdr:from>
    <xdr:to>
      <xdr:col>15</xdr:col>
      <xdr:colOff>180975</xdr:colOff>
      <xdr:row>59</xdr:row>
      <xdr:rowOff>48099</xdr:rowOff>
    </xdr:to>
    <xdr:cxnSp macro="">
      <xdr:nvCxnSpPr>
        <xdr:cNvPr id="351" name="直線コネクタ 350"/>
        <xdr:cNvCxnSpPr/>
      </xdr:nvCxnSpPr>
      <xdr:spPr>
        <a:xfrm flipV="1">
          <a:off x="9639300" y="10116952"/>
          <a:ext cx="838200" cy="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25034</xdr:rowOff>
    </xdr:from>
    <xdr:to>
      <xdr:col>14</xdr:col>
      <xdr:colOff>28575</xdr:colOff>
      <xdr:row>59</xdr:row>
      <xdr:rowOff>48099</xdr:rowOff>
    </xdr:to>
    <xdr:cxnSp macro="">
      <xdr:nvCxnSpPr>
        <xdr:cNvPr id="354" name="直線コネクタ 353"/>
        <xdr:cNvCxnSpPr/>
      </xdr:nvCxnSpPr>
      <xdr:spPr>
        <a:xfrm>
          <a:off x="8750300" y="10140584"/>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119111</xdr:rowOff>
    </xdr:from>
    <xdr:to>
      <xdr:col>14</xdr:col>
      <xdr:colOff>79375</xdr:colOff>
      <xdr:row>59</xdr:row>
      <xdr:rowOff>49261</xdr:rowOff>
    </xdr:to>
    <xdr:sp macro="" textlink="">
      <xdr:nvSpPr>
        <xdr:cNvPr id="355" name="フローチャート : 判断 354"/>
        <xdr:cNvSpPr/>
      </xdr:nvSpPr>
      <xdr:spPr>
        <a:xfrm>
          <a:off x="9588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65788</xdr:rowOff>
    </xdr:from>
    <xdr:ext cx="534377" cy="259045"/>
    <xdr:sp macro="" textlink="">
      <xdr:nvSpPr>
        <xdr:cNvPr id="356" name="テキスト ボックス 355"/>
        <xdr:cNvSpPr txBox="1"/>
      </xdr:nvSpPr>
      <xdr:spPr>
        <a:xfrm>
          <a:off x="9372111" y="98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25034</xdr:rowOff>
    </xdr:from>
    <xdr:to>
      <xdr:col>12</xdr:col>
      <xdr:colOff>511175</xdr:colOff>
      <xdr:row>59</xdr:row>
      <xdr:rowOff>47317</xdr:rowOff>
    </xdr:to>
    <xdr:cxnSp macro="">
      <xdr:nvCxnSpPr>
        <xdr:cNvPr id="357" name="直線コネクタ 356"/>
        <xdr:cNvCxnSpPr/>
      </xdr:nvCxnSpPr>
      <xdr:spPr>
        <a:xfrm flipV="1">
          <a:off x="7861300" y="10140584"/>
          <a:ext cx="8890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45362</xdr:rowOff>
    </xdr:from>
    <xdr:to>
      <xdr:col>11</xdr:col>
      <xdr:colOff>307975</xdr:colOff>
      <xdr:row>59</xdr:row>
      <xdr:rowOff>47317</xdr:rowOff>
    </xdr:to>
    <xdr:cxnSp macro="">
      <xdr:nvCxnSpPr>
        <xdr:cNvPr id="360" name="直線コネクタ 359"/>
        <xdr:cNvCxnSpPr/>
      </xdr:nvCxnSpPr>
      <xdr:spPr>
        <a:xfrm>
          <a:off x="6972300" y="10160912"/>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122052</xdr:rowOff>
    </xdr:from>
    <xdr:to>
      <xdr:col>15</xdr:col>
      <xdr:colOff>231775</xdr:colOff>
      <xdr:row>59</xdr:row>
      <xdr:rowOff>52202</xdr:rowOff>
    </xdr:to>
    <xdr:sp macro="" textlink="">
      <xdr:nvSpPr>
        <xdr:cNvPr id="370" name="円/楕円 369"/>
        <xdr:cNvSpPr/>
      </xdr:nvSpPr>
      <xdr:spPr>
        <a:xfrm>
          <a:off x="10426700" y="100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81429</xdr:rowOff>
    </xdr:from>
    <xdr:ext cx="534377" cy="259045"/>
    <xdr:sp macro="" textlink="">
      <xdr:nvSpPr>
        <xdr:cNvPr id="371" name="普通建設事業費該当値テキスト"/>
        <xdr:cNvSpPr txBox="1"/>
      </xdr:nvSpPr>
      <xdr:spPr>
        <a:xfrm>
          <a:off x="10528300" y="985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168749</xdr:rowOff>
    </xdr:from>
    <xdr:to>
      <xdr:col>14</xdr:col>
      <xdr:colOff>79375</xdr:colOff>
      <xdr:row>59</xdr:row>
      <xdr:rowOff>98899</xdr:rowOff>
    </xdr:to>
    <xdr:sp macro="" textlink="">
      <xdr:nvSpPr>
        <xdr:cNvPr id="372" name="円/楕円 371"/>
        <xdr:cNvSpPr/>
      </xdr:nvSpPr>
      <xdr:spPr>
        <a:xfrm>
          <a:off x="9588500" y="101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90026</xdr:rowOff>
    </xdr:from>
    <xdr:ext cx="534377" cy="259045"/>
    <xdr:sp macro="" textlink="">
      <xdr:nvSpPr>
        <xdr:cNvPr id="373" name="テキスト ボックス 372"/>
        <xdr:cNvSpPr txBox="1"/>
      </xdr:nvSpPr>
      <xdr:spPr>
        <a:xfrm>
          <a:off x="9372111" y="102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145684</xdr:rowOff>
    </xdr:from>
    <xdr:to>
      <xdr:col>12</xdr:col>
      <xdr:colOff>561975</xdr:colOff>
      <xdr:row>59</xdr:row>
      <xdr:rowOff>75834</xdr:rowOff>
    </xdr:to>
    <xdr:sp macro="" textlink="">
      <xdr:nvSpPr>
        <xdr:cNvPr id="374" name="円/楕円 373"/>
        <xdr:cNvSpPr/>
      </xdr:nvSpPr>
      <xdr:spPr>
        <a:xfrm>
          <a:off x="8699500" y="100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92361</xdr:rowOff>
    </xdr:from>
    <xdr:ext cx="534377" cy="259045"/>
    <xdr:sp macro="" textlink="">
      <xdr:nvSpPr>
        <xdr:cNvPr id="375" name="テキスト ボックス 374"/>
        <xdr:cNvSpPr txBox="1"/>
      </xdr:nvSpPr>
      <xdr:spPr>
        <a:xfrm>
          <a:off x="8483111" y="986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167967</xdr:rowOff>
    </xdr:from>
    <xdr:to>
      <xdr:col>11</xdr:col>
      <xdr:colOff>358775</xdr:colOff>
      <xdr:row>59</xdr:row>
      <xdr:rowOff>98117</xdr:rowOff>
    </xdr:to>
    <xdr:sp macro="" textlink="">
      <xdr:nvSpPr>
        <xdr:cNvPr id="376" name="円/楕円 375"/>
        <xdr:cNvSpPr/>
      </xdr:nvSpPr>
      <xdr:spPr>
        <a:xfrm>
          <a:off x="7810500" y="101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89244</xdr:rowOff>
    </xdr:from>
    <xdr:ext cx="534377" cy="259045"/>
    <xdr:sp macro="" textlink="">
      <xdr:nvSpPr>
        <xdr:cNvPr id="377" name="テキスト ボックス 376"/>
        <xdr:cNvSpPr txBox="1"/>
      </xdr:nvSpPr>
      <xdr:spPr>
        <a:xfrm>
          <a:off x="7594111" y="102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166012</xdr:rowOff>
    </xdr:from>
    <xdr:to>
      <xdr:col>10</xdr:col>
      <xdr:colOff>155575</xdr:colOff>
      <xdr:row>59</xdr:row>
      <xdr:rowOff>96162</xdr:rowOff>
    </xdr:to>
    <xdr:sp macro="" textlink="">
      <xdr:nvSpPr>
        <xdr:cNvPr id="378" name="円/楕円 377"/>
        <xdr:cNvSpPr/>
      </xdr:nvSpPr>
      <xdr:spPr>
        <a:xfrm>
          <a:off x="6921500" y="101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87289</xdr:rowOff>
    </xdr:from>
    <xdr:ext cx="534377" cy="259045"/>
    <xdr:sp macro="" textlink="">
      <xdr:nvSpPr>
        <xdr:cNvPr id="379" name="テキスト ボックス 378"/>
        <xdr:cNvSpPr txBox="1"/>
      </xdr:nvSpPr>
      <xdr:spPr>
        <a:xfrm>
          <a:off x="6705111" y="102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137328</xdr:rowOff>
    </xdr:from>
    <xdr:to>
      <xdr:col>15</xdr:col>
      <xdr:colOff>180975</xdr:colOff>
      <xdr:row>78</xdr:row>
      <xdr:rowOff>168596</xdr:rowOff>
    </xdr:to>
    <xdr:cxnSp macro="">
      <xdr:nvCxnSpPr>
        <xdr:cNvPr id="408" name="直線コネクタ 407"/>
        <xdr:cNvCxnSpPr/>
      </xdr:nvCxnSpPr>
      <xdr:spPr>
        <a:xfrm flipV="1">
          <a:off x="9639300" y="13510428"/>
          <a:ext cx="8382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158279</xdr:rowOff>
    </xdr:from>
    <xdr:to>
      <xdr:col>14</xdr:col>
      <xdr:colOff>28575</xdr:colOff>
      <xdr:row>78</xdr:row>
      <xdr:rowOff>168596</xdr:rowOff>
    </xdr:to>
    <xdr:cxnSp macro="">
      <xdr:nvCxnSpPr>
        <xdr:cNvPr id="411" name="直線コネクタ 410"/>
        <xdr:cNvCxnSpPr/>
      </xdr:nvCxnSpPr>
      <xdr:spPr>
        <a:xfrm>
          <a:off x="8750300" y="13531379"/>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105896</xdr:rowOff>
    </xdr:from>
    <xdr:to>
      <xdr:col>14</xdr:col>
      <xdr:colOff>79375</xdr:colOff>
      <xdr:row>79</xdr:row>
      <xdr:rowOff>36046</xdr:rowOff>
    </xdr:to>
    <xdr:sp macro="" textlink="">
      <xdr:nvSpPr>
        <xdr:cNvPr id="412" name="フローチャート : 判断 411"/>
        <xdr:cNvSpPr/>
      </xdr:nvSpPr>
      <xdr:spPr>
        <a:xfrm>
          <a:off x="9588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52573</xdr:rowOff>
    </xdr:from>
    <xdr:ext cx="534377" cy="259045"/>
    <xdr:sp macro="" textlink="">
      <xdr:nvSpPr>
        <xdr:cNvPr id="413" name="テキスト ボックス 412"/>
        <xdr:cNvSpPr txBox="1"/>
      </xdr:nvSpPr>
      <xdr:spPr>
        <a:xfrm>
          <a:off x="9372111" y="132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86528</xdr:rowOff>
    </xdr:from>
    <xdr:to>
      <xdr:col>15</xdr:col>
      <xdr:colOff>231775</xdr:colOff>
      <xdr:row>79</xdr:row>
      <xdr:rowOff>16678</xdr:rowOff>
    </xdr:to>
    <xdr:sp macro="" textlink="">
      <xdr:nvSpPr>
        <xdr:cNvPr id="421" name="円/楕円 420"/>
        <xdr:cNvSpPr/>
      </xdr:nvSpPr>
      <xdr:spPr>
        <a:xfrm>
          <a:off x="10426700" y="134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45905</xdr:rowOff>
    </xdr:from>
    <xdr:ext cx="534377" cy="259045"/>
    <xdr:sp macro="" textlink="">
      <xdr:nvSpPr>
        <xdr:cNvPr id="422" name="普通建設事業費 （ うち新規整備　）該当値テキスト"/>
        <xdr:cNvSpPr txBox="1"/>
      </xdr:nvSpPr>
      <xdr:spPr>
        <a:xfrm>
          <a:off x="10528300" y="132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117796</xdr:rowOff>
    </xdr:from>
    <xdr:to>
      <xdr:col>14</xdr:col>
      <xdr:colOff>79375</xdr:colOff>
      <xdr:row>79</xdr:row>
      <xdr:rowOff>47946</xdr:rowOff>
    </xdr:to>
    <xdr:sp macro="" textlink="">
      <xdr:nvSpPr>
        <xdr:cNvPr id="423" name="円/楕円 422"/>
        <xdr:cNvSpPr/>
      </xdr:nvSpPr>
      <xdr:spPr>
        <a:xfrm>
          <a:off x="9588500" y="134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39073</xdr:rowOff>
    </xdr:from>
    <xdr:ext cx="534377" cy="259045"/>
    <xdr:sp macro="" textlink="">
      <xdr:nvSpPr>
        <xdr:cNvPr id="424" name="テキスト ボックス 423"/>
        <xdr:cNvSpPr txBox="1"/>
      </xdr:nvSpPr>
      <xdr:spPr>
        <a:xfrm>
          <a:off x="9372111" y="135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107479</xdr:rowOff>
    </xdr:from>
    <xdr:to>
      <xdr:col>12</xdr:col>
      <xdr:colOff>561975</xdr:colOff>
      <xdr:row>79</xdr:row>
      <xdr:rowOff>37629</xdr:rowOff>
    </xdr:to>
    <xdr:sp macro="" textlink="">
      <xdr:nvSpPr>
        <xdr:cNvPr id="425" name="円/楕円 424"/>
        <xdr:cNvSpPr/>
      </xdr:nvSpPr>
      <xdr:spPr>
        <a:xfrm>
          <a:off x="8699500" y="134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54156</xdr:rowOff>
    </xdr:from>
    <xdr:ext cx="534377" cy="259045"/>
    <xdr:sp macro="" textlink="">
      <xdr:nvSpPr>
        <xdr:cNvPr id="426" name="テキスト ボックス 425"/>
        <xdr:cNvSpPr txBox="1"/>
      </xdr:nvSpPr>
      <xdr:spPr>
        <a:xfrm>
          <a:off x="8483111" y="132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153975</xdr:rowOff>
    </xdr:from>
    <xdr:to>
      <xdr:col>15</xdr:col>
      <xdr:colOff>180975</xdr:colOff>
      <xdr:row>98</xdr:row>
      <xdr:rowOff>145962</xdr:rowOff>
    </xdr:to>
    <xdr:cxnSp macro="">
      <xdr:nvCxnSpPr>
        <xdr:cNvPr id="455" name="直線コネクタ 454"/>
        <xdr:cNvCxnSpPr/>
      </xdr:nvCxnSpPr>
      <xdr:spPr>
        <a:xfrm flipV="1">
          <a:off x="9639300" y="16784625"/>
          <a:ext cx="838200" cy="1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127242</xdr:rowOff>
    </xdr:from>
    <xdr:to>
      <xdr:col>14</xdr:col>
      <xdr:colOff>28575</xdr:colOff>
      <xdr:row>98</xdr:row>
      <xdr:rowOff>145962</xdr:rowOff>
    </xdr:to>
    <xdr:cxnSp macro="">
      <xdr:nvCxnSpPr>
        <xdr:cNvPr id="458" name="直線コネクタ 457"/>
        <xdr:cNvCxnSpPr/>
      </xdr:nvCxnSpPr>
      <xdr:spPr>
        <a:xfrm>
          <a:off x="8750300" y="16929342"/>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9" name="フローチャート : 判断 458"/>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0" name="テキスト ボックス 459"/>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103175</xdr:rowOff>
    </xdr:from>
    <xdr:to>
      <xdr:col>15</xdr:col>
      <xdr:colOff>231775</xdr:colOff>
      <xdr:row>98</xdr:row>
      <xdr:rowOff>33325</xdr:rowOff>
    </xdr:to>
    <xdr:sp macro="" textlink="">
      <xdr:nvSpPr>
        <xdr:cNvPr id="468" name="円/楕円 467"/>
        <xdr:cNvSpPr/>
      </xdr:nvSpPr>
      <xdr:spPr>
        <a:xfrm>
          <a:off x="10426700" y="167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81602</xdr:rowOff>
    </xdr:from>
    <xdr:ext cx="534377" cy="259045"/>
    <xdr:sp macro="" textlink="">
      <xdr:nvSpPr>
        <xdr:cNvPr id="469" name="普通建設事業費 （ うち更新整備　）該当値テキスト"/>
        <xdr:cNvSpPr txBox="1"/>
      </xdr:nvSpPr>
      <xdr:spPr>
        <a:xfrm>
          <a:off x="10528300" y="167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95162</xdr:rowOff>
    </xdr:from>
    <xdr:to>
      <xdr:col>14</xdr:col>
      <xdr:colOff>79375</xdr:colOff>
      <xdr:row>99</xdr:row>
      <xdr:rowOff>25312</xdr:rowOff>
    </xdr:to>
    <xdr:sp macro="" textlink="">
      <xdr:nvSpPr>
        <xdr:cNvPr id="470" name="円/楕円 469"/>
        <xdr:cNvSpPr/>
      </xdr:nvSpPr>
      <xdr:spPr>
        <a:xfrm>
          <a:off x="9588500" y="168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16439</xdr:rowOff>
    </xdr:from>
    <xdr:ext cx="469744" cy="259045"/>
    <xdr:sp macro="" textlink="">
      <xdr:nvSpPr>
        <xdr:cNvPr id="471" name="テキスト ボックス 470"/>
        <xdr:cNvSpPr txBox="1"/>
      </xdr:nvSpPr>
      <xdr:spPr>
        <a:xfrm>
          <a:off x="9404427" y="1698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76442</xdr:rowOff>
    </xdr:from>
    <xdr:to>
      <xdr:col>12</xdr:col>
      <xdr:colOff>561975</xdr:colOff>
      <xdr:row>99</xdr:row>
      <xdr:rowOff>6592</xdr:rowOff>
    </xdr:to>
    <xdr:sp macro="" textlink="">
      <xdr:nvSpPr>
        <xdr:cNvPr id="472" name="円/楕円 471"/>
        <xdr:cNvSpPr/>
      </xdr:nvSpPr>
      <xdr:spPr>
        <a:xfrm>
          <a:off x="8699500" y="1687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169169</xdr:rowOff>
    </xdr:from>
    <xdr:ext cx="469744" cy="259045"/>
    <xdr:sp macro="" textlink="">
      <xdr:nvSpPr>
        <xdr:cNvPr id="473" name="テキスト ボックス 472"/>
        <xdr:cNvSpPr txBox="1"/>
      </xdr:nvSpPr>
      <xdr:spPr>
        <a:xfrm>
          <a:off x="8515427" y="169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38671</xdr:rowOff>
    </xdr:from>
    <xdr:to>
      <xdr:col>23</xdr:col>
      <xdr:colOff>517525</xdr:colOff>
      <xdr:row>39</xdr:row>
      <xdr:rowOff>44450</xdr:rowOff>
    </xdr:to>
    <xdr:cxnSp macro="">
      <xdr:nvCxnSpPr>
        <xdr:cNvPr id="502" name="直線コネクタ 501"/>
        <xdr:cNvCxnSpPr/>
      </xdr:nvCxnSpPr>
      <xdr:spPr>
        <a:xfrm>
          <a:off x="15481300" y="6725221"/>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32207</xdr:rowOff>
    </xdr:from>
    <xdr:to>
      <xdr:col>22</xdr:col>
      <xdr:colOff>365125</xdr:colOff>
      <xdr:row>39</xdr:row>
      <xdr:rowOff>38671</xdr:rowOff>
    </xdr:to>
    <xdr:cxnSp macro="">
      <xdr:nvCxnSpPr>
        <xdr:cNvPr id="505" name="直線コネクタ 504"/>
        <xdr:cNvCxnSpPr/>
      </xdr:nvCxnSpPr>
      <xdr:spPr>
        <a:xfrm>
          <a:off x="14592300" y="6718757"/>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86919</xdr:rowOff>
    </xdr:from>
    <xdr:to>
      <xdr:col>22</xdr:col>
      <xdr:colOff>415925</xdr:colOff>
      <xdr:row>39</xdr:row>
      <xdr:rowOff>17069</xdr:rowOff>
    </xdr:to>
    <xdr:sp macro="" textlink="">
      <xdr:nvSpPr>
        <xdr:cNvPr id="506" name="フローチャート : 判断 505"/>
        <xdr:cNvSpPr/>
      </xdr:nvSpPr>
      <xdr:spPr>
        <a:xfrm>
          <a:off x="15430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33596</xdr:rowOff>
    </xdr:from>
    <xdr:ext cx="469744" cy="259045"/>
    <xdr:sp macro="" textlink="">
      <xdr:nvSpPr>
        <xdr:cNvPr id="507" name="テキスト ボックス 506"/>
        <xdr:cNvSpPr txBox="1"/>
      </xdr:nvSpPr>
      <xdr:spPr>
        <a:xfrm>
          <a:off x="15246427"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32207</xdr:rowOff>
    </xdr:from>
    <xdr:to>
      <xdr:col>21</xdr:col>
      <xdr:colOff>161925</xdr:colOff>
      <xdr:row>39</xdr:row>
      <xdr:rowOff>34404</xdr:rowOff>
    </xdr:to>
    <xdr:cxnSp macro="">
      <xdr:nvCxnSpPr>
        <xdr:cNvPr id="508" name="直線コネクタ 507"/>
        <xdr:cNvCxnSpPr/>
      </xdr:nvCxnSpPr>
      <xdr:spPr>
        <a:xfrm flipV="1">
          <a:off x="13703300" y="6718757"/>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32500</xdr:rowOff>
    </xdr:from>
    <xdr:to>
      <xdr:col>19</xdr:col>
      <xdr:colOff>644525</xdr:colOff>
      <xdr:row>39</xdr:row>
      <xdr:rowOff>34404</xdr:rowOff>
    </xdr:to>
    <xdr:cxnSp macro="">
      <xdr:nvCxnSpPr>
        <xdr:cNvPr id="511" name="直線コネクタ 510"/>
        <xdr:cNvCxnSpPr/>
      </xdr:nvCxnSpPr>
      <xdr:spPr>
        <a:xfrm>
          <a:off x="12814300" y="671905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159321</xdr:rowOff>
    </xdr:from>
    <xdr:to>
      <xdr:col>22</xdr:col>
      <xdr:colOff>415925</xdr:colOff>
      <xdr:row>39</xdr:row>
      <xdr:rowOff>89471</xdr:rowOff>
    </xdr:to>
    <xdr:sp macro="" textlink="">
      <xdr:nvSpPr>
        <xdr:cNvPr id="523" name="円/楕円 522"/>
        <xdr:cNvSpPr/>
      </xdr:nvSpPr>
      <xdr:spPr>
        <a:xfrm>
          <a:off x="15430500" y="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80598</xdr:rowOff>
    </xdr:from>
    <xdr:ext cx="378565" cy="259045"/>
    <xdr:sp macro="" textlink="">
      <xdr:nvSpPr>
        <xdr:cNvPr id="524" name="テキスト ボックス 523"/>
        <xdr:cNvSpPr txBox="1"/>
      </xdr:nvSpPr>
      <xdr:spPr>
        <a:xfrm>
          <a:off x="15292017" y="676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152857</xdr:rowOff>
    </xdr:from>
    <xdr:to>
      <xdr:col>21</xdr:col>
      <xdr:colOff>212725</xdr:colOff>
      <xdr:row>39</xdr:row>
      <xdr:rowOff>83007</xdr:rowOff>
    </xdr:to>
    <xdr:sp macro="" textlink="">
      <xdr:nvSpPr>
        <xdr:cNvPr id="525" name="円/楕円 524"/>
        <xdr:cNvSpPr/>
      </xdr:nvSpPr>
      <xdr:spPr>
        <a:xfrm>
          <a:off x="14541500" y="66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74134</xdr:rowOff>
    </xdr:from>
    <xdr:ext cx="378565" cy="259045"/>
    <xdr:sp macro="" textlink="">
      <xdr:nvSpPr>
        <xdr:cNvPr id="526" name="テキスト ボックス 525"/>
        <xdr:cNvSpPr txBox="1"/>
      </xdr:nvSpPr>
      <xdr:spPr>
        <a:xfrm>
          <a:off x="14403017" y="676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155054</xdr:rowOff>
    </xdr:from>
    <xdr:to>
      <xdr:col>20</xdr:col>
      <xdr:colOff>9525</xdr:colOff>
      <xdr:row>39</xdr:row>
      <xdr:rowOff>85204</xdr:rowOff>
    </xdr:to>
    <xdr:sp macro="" textlink="">
      <xdr:nvSpPr>
        <xdr:cNvPr id="527" name="円/楕円 526"/>
        <xdr:cNvSpPr/>
      </xdr:nvSpPr>
      <xdr:spPr>
        <a:xfrm>
          <a:off x="13652500" y="66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76331</xdr:rowOff>
    </xdr:from>
    <xdr:ext cx="378565" cy="259045"/>
    <xdr:sp macro="" textlink="">
      <xdr:nvSpPr>
        <xdr:cNvPr id="528" name="テキスト ボックス 527"/>
        <xdr:cNvSpPr txBox="1"/>
      </xdr:nvSpPr>
      <xdr:spPr>
        <a:xfrm>
          <a:off x="13514017" y="676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153150</xdr:rowOff>
    </xdr:from>
    <xdr:to>
      <xdr:col>18</xdr:col>
      <xdr:colOff>492125</xdr:colOff>
      <xdr:row>39</xdr:row>
      <xdr:rowOff>83300</xdr:rowOff>
    </xdr:to>
    <xdr:sp macro="" textlink="">
      <xdr:nvSpPr>
        <xdr:cNvPr id="529" name="円/楕円 528"/>
        <xdr:cNvSpPr/>
      </xdr:nvSpPr>
      <xdr:spPr>
        <a:xfrm>
          <a:off x="12763500" y="6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74427</xdr:rowOff>
    </xdr:from>
    <xdr:ext cx="378565" cy="259045"/>
    <xdr:sp macro="" textlink="">
      <xdr:nvSpPr>
        <xdr:cNvPr id="530" name="テキスト ボックス 529"/>
        <xdr:cNvSpPr txBox="1"/>
      </xdr:nvSpPr>
      <xdr:spPr>
        <a:xfrm>
          <a:off x="12625017" y="676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44684</xdr:rowOff>
    </xdr:from>
    <xdr:to>
      <xdr:col>23</xdr:col>
      <xdr:colOff>517525</xdr:colOff>
      <xdr:row>73</xdr:row>
      <xdr:rowOff>35442</xdr:rowOff>
    </xdr:to>
    <xdr:cxnSp macro="">
      <xdr:nvCxnSpPr>
        <xdr:cNvPr id="610" name="直線コネクタ 609"/>
        <xdr:cNvCxnSpPr/>
      </xdr:nvCxnSpPr>
      <xdr:spPr>
        <a:xfrm>
          <a:off x="15481300" y="12389084"/>
          <a:ext cx="8382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44684</xdr:rowOff>
    </xdr:from>
    <xdr:to>
      <xdr:col>22</xdr:col>
      <xdr:colOff>365125</xdr:colOff>
      <xdr:row>73</xdr:row>
      <xdr:rowOff>126261</xdr:rowOff>
    </xdr:to>
    <xdr:cxnSp macro="">
      <xdr:nvCxnSpPr>
        <xdr:cNvPr id="613" name="直線コネクタ 612"/>
        <xdr:cNvCxnSpPr/>
      </xdr:nvCxnSpPr>
      <xdr:spPr>
        <a:xfrm flipV="1">
          <a:off x="14592300" y="12389084"/>
          <a:ext cx="889000" cy="25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50234</xdr:rowOff>
    </xdr:from>
    <xdr:to>
      <xdr:col>22</xdr:col>
      <xdr:colOff>415925</xdr:colOff>
      <xdr:row>74</xdr:row>
      <xdr:rowOff>151834</xdr:rowOff>
    </xdr:to>
    <xdr:sp macro="" textlink="">
      <xdr:nvSpPr>
        <xdr:cNvPr id="614" name="フローチャート : 判断 613"/>
        <xdr:cNvSpPr/>
      </xdr:nvSpPr>
      <xdr:spPr>
        <a:xfrm>
          <a:off x="15430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142961</xdr:rowOff>
    </xdr:from>
    <xdr:ext cx="534377" cy="259045"/>
    <xdr:sp macro="" textlink="">
      <xdr:nvSpPr>
        <xdr:cNvPr id="615" name="テキスト ボックス 614"/>
        <xdr:cNvSpPr txBox="1"/>
      </xdr:nvSpPr>
      <xdr:spPr>
        <a:xfrm>
          <a:off x="15214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111141</xdr:rowOff>
    </xdr:from>
    <xdr:to>
      <xdr:col>21</xdr:col>
      <xdr:colOff>161925</xdr:colOff>
      <xdr:row>73</xdr:row>
      <xdr:rowOff>126261</xdr:rowOff>
    </xdr:to>
    <xdr:cxnSp macro="">
      <xdr:nvCxnSpPr>
        <xdr:cNvPr id="616" name="直線コネクタ 615"/>
        <xdr:cNvCxnSpPr/>
      </xdr:nvCxnSpPr>
      <xdr:spPr>
        <a:xfrm>
          <a:off x="13703300" y="12626991"/>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111141</xdr:rowOff>
    </xdr:from>
    <xdr:to>
      <xdr:col>19</xdr:col>
      <xdr:colOff>644525</xdr:colOff>
      <xdr:row>73</xdr:row>
      <xdr:rowOff>136957</xdr:rowOff>
    </xdr:to>
    <xdr:cxnSp macro="">
      <xdr:nvCxnSpPr>
        <xdr:cNvPr id="619" name="直線コネクタ 618"/>
        <xdr:cNvCxnSpPr/>
      </xdr:nvCxnSpPr>
      <xdr:spPr>
        <a:xfrm flipV="1">
          <a:off x="12814300" y="12626991"/>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156092</xdr:rowOff>
    </xdr:from>
    <xdr:to>
      <xdr:col>23</xdr:col>
      <xdr:colOff>568325</xdr:colOff>
      <xdr:row>73</xdr:row>
      <xdr:rowOff>86242</xdr:rowOff>
    </xdr:to>
    <xdr:sp macro="" textlink="">
      <xdr:nvSpPr>
        <xdr:cNvPr id="629" name="円/楕円 628"/>
        <xdr:cNvSpPr/>
      </xdr:nvSpPr>
      <xdr:spPr>
        <a:xfrm>
          <a:off x="16268700" y="125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7519</xdr:rowOff>
    </xdr:from>
    <xdr:ext cx="534377" cy="259045"/>
    <xdr:sp macro="" textlink="">
      <xdr:nvSpPr>
        <xdr:cNvPr id="630" name="公債費該当値テキスト"/>
        <xdr:cNvSpPr txBox="1"/>
      </xdr:nvSpPr>
      <xdr:spPr>
        <a:xfrm>
          <a:off x="16370300" y="1235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165334</xdr:rowOff>
    </xdr:from>
    <xdr:to>
      <xdr:col>22</xdr:col>
      <xdr:colOff>415925</xdr:colOff>
      <xdr:row>72</xdr:row>
      <xdr:rowOff>95484</xdr:rowOff>
    </xdr:to>
    <xdr:sp macro="" textlink="">
      <xdr:nvSpPr>
        <xdr:cNvPr id="631" name="円/楕円 630"/>
        <xdr:cNvSpPr/>
      </xdr:nvSpPr>
      <xdr:spPr>
        <a:xfrm>
          <a:off x="15430500" y="123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112011</xdr:rowOff>
    </xdr:from>
    <xdr:ext cx="534377" cy="259045"/>
    <xdr:sp macro="" textlink="">
      <xdr:nvSpPr>
        <xdr:cNvPr id="632" name="テキスト ボックス 631"/>
        <xdr:cNvSpPr txBox="1"/>
      </xdr:nvSpPr>
      <xdr:spPr>
        <a:xfrm>
          <a:off x="15214111" y="121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75461</xdr:rowOff>
    </xdr:from>
    <xdr:to>
      <xdr:col>21</xdr:col>
      <xdr:colOff>212725</xdr:colOff>
      <xdr:row>74</xdr:row>
      <xdr:rowOff>5611</xdr:rowOff>
    </xdr:to>
    <xdr:sp macro="" textlink="">
      <xdr:nvSpPr>
        <xdr:cNvPr id="633" name="円/楕円 632"/>
        <xdr:cNvSpPr/>
      </xdr:nvSpPr>
      <xdr:spPr>
        <a:xfrm>
          <a:off x="14541500" y="125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22138</xdr:rowOff>
    </xdr:from>
    <xdr:ext cx="534377" cy="259045"/>
    <xdr:sp macro="" textlink="">
      <xdr:nvSpPr>
        <xdr:cNvPr id="634" name="テキスト ボックス 633"/>
        <xdr:cNvSpPr txBox="1"/>
      </xdr:nvSpPr>
      <xdr:spPr>
        <a:xfrm>
          <a:off x="14325111" y="123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60341</xdr:rowOff>
    </xdr:from>
    <xdr:to>
      <xdr:col>20</xdr:col>
      <xdr:colOff>9525</xdr:colOff>
      <xdr:row>73</xdr:row>
      <xdr:rowOff>161941</xdr:rowOff>
    </xdr:to>
    <xdr:sp macro="" textlink="">
      <xdr:nvSpPr>
        <xdr:cNvPr id="635" name="円/楕円 634"/>
        <xdr:cNvSpPr/>
      </xdr:nvSpPr>
      <xdr:spPr>
        <a:xfrm>
          <a:off x="13652500" y="125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7018</xdr:rowOff>
    </xdr:from>
    <xdr:ext cx="534377" cy="259045"/>
    <xdr:sp macro="" textlink="">
      <xdr:nvSpPr>
        <xdr:cNvPr id="636" name="テキスト ボックス 635"/>
        <xdr:cNvSpPr txBox="1"/>
      </xdr:nvSpPr>
      <xdr:spPr>
        <a:xfrm>
          <a:off x="13436111" y="1235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86157</xdr:rowOff>
    </xdr:from>
    <xdr:to>
      <xdr:col>18</xdr:col>
      <xdr:colOff>492125</xdr:colOff>
      <xdr:row>74</xdr:row>
      <xdr:rowOff>16307</xdr:rowOff>
    </xdr:to>
    <xdr:sp macro="" textlink="">
      <xdr:nvSpPr>
        <xdr:cNvPr id="637" name="円/楕円 636"/>
        <xdr:cNvSpPr/>
      </xdr:nvSpPr>
      <xdr:spPr>
        <a:xfrm>
          <a:off x="12763500" y="126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32834</xdr:rowOff>
    </xdr:from>
    <xdr:ext cx="534377" cy="259045"/>
    <xdr:sp macro="" textlink="">
      <xdr:nvSpPr>
        <xdr:cNvPr id="638" name="テキスト ボックス 637"/>
        <xdr:cNvSpPr txBox="1"/>
      </xdr:nvSpPr>
      <xdr:spPr>
        <a:xfrm>
          <a:off x="12547111" y="123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24146</xdr:rowOff>
    </xdr:from>
    <xdr:to>
      <xdr:col>23</xdr:col>
      <xdr:colOff>517525</xdr:colOff>
      <xdr:row>99</xdr:row>
      <xdr:rowOff>35150</xdr:rowOff>
    </xdr:to>
    <xdr:cxnSp macro="">
      <xdr:nvCxnSpPr>
        <xdr:cNvPr id="667" name="直線コネクタ 666"/>
        <xdr:cNvCxnSpPr/>
      </xdr:nvCxnSpPr>
      <xdr:spPr>
        <a:xfrm flipV="1">
          <a:off x="15481300" y="16997696"/>
          <a:ext cx="8382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34975</xdr:rowOff>
    </xdr:from>
    <xdr:to>
      <xdr:col>22</xdr:col>
      <xdr:colOff>365125</xdr:colOff>
      <xdr:row>99</xdr:row>
      <xdr:rowOff>35150</xdr:rowOff>
    </xdr:to>
    <xdr:cxnSp macro="">
      <xdr:nvCxnSpPr>
        <xdr:cNvPr id="670" name="直線コネクタ 669"/>
        <xdr:cNvCxnSpPr/>
      </xdr:nvCxnSpPr>
      <xdr:spPr>
        <a:xfrm>
          <a:off x="14592300" y="17008525"/>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79391</xdr:rowOff>
    </xdr:from>
    <xdr:to>
      <xdr:col>22</xdr:col>
      <xdr:colOff>415925</xdr:colOff>
      <xdr:row>99</xdr:row>
      <xdr:rowOff>9541</xdr:rowOff>
    </xdr:to>
    <xdr:sp macro="" textlink="">
      <xdr:nvSpPr>
        <xdr:cNvPr id="671" name="フローチャート : 判断 670"/>
        <xdr:cNvSpPr/>
      </xdr:nvSpPr>
      <xdr:spPr>
        <a:xfrm>
          <a:off x="154305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26068</xdr:rowOff>
    </xdr:from>
    <xdr:ext cx="534377" cy="259045"/>
    <xdr:sp macro="" textlink="">
      <xdr:nvSpPr>
        <xdr:cNvPr id="672" name="テキスト ボックス 671"/>
        <xdr:cNvSpPr txBox="1"/>
      </xdr:nvSpPr>
      <xdr:spPr>
        <a:xfrm>
          <a:off x="15214111" y="166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18405</xdr:rowOff>
    </xdr:from>
    <xdr:to>
      <xdr:col>21</xdr:col>
      <xdr:colOff>161925</xdr:colOff>
      <xdr:row>99</xdr:row>
      <xdr:rowOff>34975</xdr:rowOff>
    </xdr:to>
    <xdr:cxnSp macro="">
      <xdr:nvCxnSpPr>
        <xdr:cNvPr id="673" name="直線コネクタ 672"/>
        <xdr:cNvCxnSpPr/>
      </xdr:nvCxnSpPr>
      <xdr:spPr>
        <a:xfrm>
          <a:off x="13703300" y="16991955"/>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18405</xdr:rowOff>
    </xdr:from>
    <xdr:to>
      <xdr:col>19</xdr:col>
      <xdr:colOff>644525</xdr:colOff>
      <xdr:row>99</xdr:row>
      <xdr:rowOff>30082</xdr:rowOff>
    </xdr:to>
    <xdr:cxnSp macro="">
      <xdr:nvCxnSpPr>
        <xdr:cNvPr id="676" name="直線コネクタ 675"/>
        <xdr:cNvCxnSpPr/>
      </xdr:nvCxnSpPr>
      <xdr:spPr>
        <a:xfrm flipV="1">
          <a:off x="12814300" y="16991955"/>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144796</xdr:rowOff>
    </xdr:from>
    <xdr:to>
      <xdr:col>23</xdr:col>
      <xdr:colOff>568325</xdr:colOff>
      <xdr:row>99</xdr:row>
      <xdr:rowOff>74946</xdr:rowOff>
    </xdr:to>
    <xdr:sp macro="" textlink="">
      <xdr:nvSpPr>
        <xdr:cNvPr id="686" name="円/楕円 685"/>
        <xdr:cNvSpPr/>
      </xdr:nvSpPr>
      <xdr:spPr>
        <a:xfrm>
          <a:off x="16268700" y="169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155800</xdr:rowOff>
    </xdr:from>
    <xdr:to>
      <xdr:col>22</xdr:col>
      <xdr:colOff>415925</xdr:colOff>
      <xdr:row>99</xdr:row>
      <xdr:rowOff>85950</xdr:rowOff>
    </xdr:to>
    <xdr:sp macro="" textlink="">
      <xdr:nvSpPr>
        <xdr:cNvPr id="688" name="円/楕円 687"/>
        <xdr:cNvSpPr/>
      </xdr:nvSpPr>
      <xdr:spPr>
        <a:xfrm>
          <a:off x="15430500" y="169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77077</xdr:rowOff>
    </xdr:from>
    <xdr:ext cx="469744" cy="259045"/>
    <xdr:sp macro="" textlink="">
      <xdr:nvSpPr>
        <xdr:cNvPr id="689" name="テキスト ボックス 688"/>
        <xdr:cNvSpPr txBox="1"/>
      </xdr:nvSpPr>
      <xdr:spPr>
        <a:xfrm>
          <a:off x="15246427" y="170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155625</xdr:rowOff>
    </xdr:from>
    <xdr:to>
      <xdr:col>21</xdr:col>
      <xdr:colOff>212725</xdr:colOff>
      <xdr:row>99</xdr:row>
      <xdr:rowOff>85775</xdr:rowOff>
    </xdr:to>
    <xdr:sp macro="" textlink="">
      <xdr:nvSpPr>
        <xdr:cNvPr id="690" name="円/楕円 689"/>
        <xdr:cNvSpPr/>
      </xdr:nvSpPr>
      <xdr:spPr>
        <a:xfrm>
          <a:off x="14541500" y="1695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76902</xdr:rowOff>
    </xdr:from>
    <xdr:ext cx="469744" cy="259045"/>
    <xdr:sp macro="" textlink="">
      <xdr:nvSpPr>
        <xdr:cNvPr id="691" name="テキスト ボックス 690"/>
        <xdr:cNvSpPr txBox="1"/>
      </xdr:nvSpPr>
      <xdr:spPr>
        <a:xfrm>
          <a:off x="14357427" y="1705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139055</xdr:rowOff>
    </xdr:from>
    <xdr:to>
      <xdr:col>20</xdr:col>
      <xdr:colOff>9525</xdr:colOff>
      <xdr:row>99</xdr:row>
      <xdr:rowOff>69205</xdr:rowOff>
    </xdr:to>
    <xdr:sp macro="" textlink="">
      <xdr:nvSpPr>
        <xdr:cNvPr id="692" name="円/楕円 691"/>
        <xdr:cNvSpPr/>
      </xdr:nvSpPr>
      <xdr:spPr>
        <a:xfrm>
          <a:off x="13652500" y="16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60332</xdr:rowOff>
    </xdr:from>
    <xdr:ext cx="469744" cy="259045"/>
    <xdr:sp macro="" textlink="">
      <xdr:nvSpPr>
        <xdr:cNvPr id="693" name="テキスト ボックス 692"/>
        <xdr:cNvSpPr txBox="1"/>
      </xdr:nvSpPr>
      <xdr:spPr>
        <a:xfrm>
          <a:off x="13468427" y="1703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150732</xdr:rowOff>
    </xdr:from>
    <xdr:to>
      <xdr:col>18</xdr:col>
      <xdr:colOff>492125</xdr:colOff>
      <xdr:row>99</xdr:row>
      <xdr:rowOff>80882</xdr:rowOff>
    </xdr:to>
    <xdr:sp macro="" textlink="">
      <xdr:nvSpPr>
        <xdr:cNvPr id="694" name="円/楕円 693"/>
        <xdr:cNvSpPr/>
      </xdr:nvSpPr>
      <xdr:spPr>
        <a:xfrm>
          <a:off x="12763500" y="169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72009</xdr:rowOff>
    </xdr:from>
    <xdr:ext cx="469744" cy="259045"/>
    <xdr:sp macro="" textlink="">
      <xdr:nvSpPr>
        <xdr:cNvPr id="695" name="テキスト ボックス 694"/>
        <xdr:cNvSpPr txBox="1"/>
      </xdr:nvSpPr>
      <xdr:spPr>
        <a:xfrm>
          <a:off x="12579427" y="170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139635</xdr:rowOff>
    </xdr:from>
    <xdr:to>
      <xdr:col>32</xdr:col>
      <xdr:colOff>187325</xdr:colOff>
      <xdr:row>38</xdr:row>
      <xdr:rowOff>148582</xdr:rowOff>
    </xdr:to>
    <xdr:cxnSp macro="">
      <xdr:nvCxnSpPr>
        <xdr:cNvPr id="726" name="直線コネクタ 725"/>
        <xdr:cNvCxnSpPr/>
      </xdr:nvCxnSpPr>
      <xdr:spPr>
        <a:xfrm flipV="1">
          <a:off x="21323300" y="6654735"/>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148582</xdr:rowOff>
    </xdr:from>
    <xdr:to>
      <xdr:col>31</xdr:col>
      <xdr:colOff>34925</xdr:colOff>
      <xdr:row>38</xdr:row>
      <xdr:rowOff>166054</xdr:rowOff>
    </xdr:to>
    <xdr:cxnSp macro="">
      <xdr:nvCxnSpPr>
        <xdr:cNvPr id="729" name="直線コネクタ 728"/>
        <xdr:cNvCxnSpPr/>
      </xdr:nvCxnSpPr>
      <xdr:spPr>
        <a:xfrm flipV="1">
          <a:off x="20434300" y="6663682"/>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159538</xdr:rowOff>
    </xdr:from>
    <xdr:to>
      <xdr:col>31</xdr:col>
      <xdr:colOff>85725</xdr:colOff>
      <xdr:row>39</xdr:row>
      <xdr:rowOff>89688</xdr:rowOff>
    </xdr:to>
    <xdr:sp macro="" textlink="">
      <xdr:nvSpPr>
        <xdr:cNvPr id="730" name="フローチャート : 判断 72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80815</xdr:rowOff>
    </xdr:from>
    <xdr:ext cx="469744" cy="259045"/>
    <xdr:sp macro="" textlink="">
      <xdr:nvSpPr>
        <xdr:cNvPr id="731" name="テキスト ボックス 730"/>
        <xdr:cNvSpPr txBox="1"/>
      </xdr:nvSpPr>
      <xdr:spPr>
        <a:xfrm>
          <a:off x="21088427" y="67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166054</xdr:rowOff>
    </xdr:from>
    <xdr:to>
      <xdr:col>29</xdr:col>
      <xdr:colOff>517525</xdr:colOff>
      <xdr:row>39</xdr:row>
      <xdr:rowOff>52963</xdr:rowOff>
    </xdr:to>
    <xdr:cxnSp macro="">
      <xdr:nvCxnSpPr>
        <xdr:cNvPr id="732" name="直線コネクタ 731"/>
        <xdr:cNvCxnSpPr/>
      </xdr:nvCxnSpPr>
      <xdr:spPr>
        <a:xfrm flipV="1">
          <a:off x="19545300" y="6681154"/>
          <a:ext cx="889000" cy="5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145709</xdr:rowOff>
    </xdr:from>
    <xdr:to>
      <xdr:col>28</xdr:col>
      <xdr:colOff>314325</xdr:colOff>
      <xdr:row>39</xdr:row>
      <xdr:rowOff>52963</xdr:rowOff>
    </xdr:to>
    <xdr:cxnSp macro="">
      <xdr:nvCxnSpPr>
        <xdr:cNvPr id="735" name="直線コネクタ 734"/>
        <xdr:cNvCxnSpPr/>
      </xdr:nvCxnSpPr>
      <xdr:spPr>
        <a:xfrm>
          <a:off x="18656300" y="6317909"/>
          <a:ext cx="889000" cy="4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88835</xdr:rowOff>
    </xdr:from>
    <xdr:to>
      <xdr:col>32</xdr:col>
      <xdr:colOff>238125</xdr:colOff>
      <xdr:row>39</xdr:row>
      <xdr:rowOff>18985</xdr:rowOff>
    </xdr:to>
    <xdr:sp macro="" textlink="">
      <xdr:nvSpPr>
        <xdr:cNvPr id="745" name="円/楕円 744"/>
        <xdr:cNvSpPr/>
      </xdr:nvSpPr>
      <xdr:spPr>
        <a:xfrm>
          <a:off x="22110700" y="66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111712</xdr:rowOff>
    </xdr:from>
    <xdr:ext cx="469744" cy="259045"/>
    <xdr:sp macro="" textlink="">
      <xdr:nvSpPr>
        <xdr:cNvPr id="746" name="投資及び出資金該当値テキスト"/>
        <xdr:cNvSpPr txBox="1"/>
      </xdr:nvSpPr>
      <xdr:spPr>
        <a:xfrm>
          <a:off x="22212300" y="64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97782</xdr:rowOff>
    </xdr:from>
    <xdr:to>
      <xdr:col>31</xdr:col>
      <xdr:colOff>85725</xdr:colOff>
      <xdr:row>39</xdr:row>
      <xdr:rowOff>27932</xdr:rowOff>
    </xdr:to>
    <xdr:sp macro="" textlink="">
      <xdr:nvSpPr>
        <xdr:cNvPr id="747" name="円/楕円 746"/>
        <xdr:cNvSpPr/>
      </xdr:nvSpPr>
      <xdr:spPr>
        <a:xfrm>
          <a:off x="21272500" y="66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44460</xdr:rowOff>
    </xdr:from>
    <xdr:ext cx="469744" cy="259045"/>
    <xdr:sp macro="" textlink="">
      <xdr:nvSpPr>
        <xdr:cNvPr id="748" name="テキスト ボックス 747"/>
        <xdr:cNvSpPr txBox="1"/>
      </xdr:nvSpPr>
      <xdr:spPr>
        <a:xfrm>
          <a:off x="21088427" y="638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115254</xdr:rowOff>
    </xdr:from>
    <xdr:to>
      <xdr:col>29</xdr:col>
      <xdr:colOff>568325</xdr:colOff>
      <xdr:row>39</xdr:row>
      <xdr:rowOff>45404</xdr:rowOff>
    </xdr:to>
    <xdr:sp macro="" textlink="">
      <xdr:nvSpPr>
        <xdr:cNvPr id="749" name="円/楕円 748"/>
        <xdr:cNvSpPr/>
      </xdr:nvSpPr>
      <xdr:spPr>
        <a:xfrm>
          <a:off x="20383500" y="66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61931</xdr:rowOff>
    </xdr:from>
    <xdr:ext cx="469744" cy="259045"/>
    <xdr:sp macro="" textlink="">
      <xdr:nvSpPr>
        <xdr:cNvPr id="750" name="テキスト ボックス 749"/>
        <xdr:cNvSpPr txBox="1"/>
      </xdr:nvSpPr>
      <xdr:spPr>
        <a:xfrm>
          <a:off x="20199427" y="640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2163</xdr:rowOff>
    </xdr:from>
    <xdr:to>
      <xdr:col>28</xdr:col>
      <xdr:colOff>365125</xdr:colOff>
      <xdr:row>39</xdr:row>
      <xdr:rowOff>103763</xdr:rowOff>
    </xdr:to>
    <xdr:sp macro="" textlink="">
      <xdr:nvSpPr>
        <xdr:cNvPr id="751" name="円/楕円 750"/>
        <xdr:cNvSpPr/>
      </xdr:nvSpPr>
      <xdr:spPr>
        <a:xfrm>
          <a:off x="19494500" y="66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94890</xdr:rowOff>
    </xdr:from>
    <xdr:ext cx="469744" cy="259045"/>
    <xdr:sp macro="" textlink="">
      <xdr:nvSpPr>
        <xdr:cNvPr id="752" name="テキスト ボックス 751"/>
        <xdr:cNvSpPr txBox="1"/>
      </xdr:nvSpPr>
      <xdr:spPr>
        <a:xfrm>
          <a:off x="19310427" y="67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94909</xdr:rowOff>
    </xdr:from>
    <xdr:to>
      <xdr:col>27</xdr:col>
      <xdr:colOff>161925</xdr:colOff>
      <xdr:row>37</xdr:row>
      <xdr:rowOff>25059</xdr:rowOff>
    </xdr:to>
    <xdr:sp macro="" textlink="">
      <xdr:nvSpPr>
        <xdr:cNvPr id="753" name="円/楕円 752"/>
        <xdr:cNvSpPr/>
      </xdr:nvSpPr>
      <xdr:spPr>
        <a:xfrm>
          <a:off x="18605500" y="62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41586</xdr:rowOff>
    </xdr:from>
    <xdr:ext cx="534377" cy="259045"/>
    <xdr:sp macro="" textlink="">
      <xdr:nvSpPr>
        <xdr:cNvPr id="754" name="テキスト ボックス 753"/>
        <xdr:cNvSpPr txBox="1"/>
      </xdr:nvSpPr>
      <xdr:spPr>
        <a:xfrm>
          <a:off x="18389111" y="60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95776</xdr:rowOff>
    </xdr:from>
    <xdr:to>
      <xdr:col>32</xdr:col>
      <xdr:colOff>187325</xdr:colOff>
      <xdr:row>59</xdr:row>
      <xdr:rowOff>95809</xdr:rowOff>
    </xdr:to>
    <xdr:cxnSp macro="">
      <xdr:nvCxnSpPr>
        <xdr:cNvPr id="785" name="直線コネクタ 784"/>
        <xdr:cNvCxnSpPr/>
      </xdr:nvCxnSpPr>
      <xdr:spPr>
        <a:xfrm flipV="1">
          <a:off x="21323300" y="1021132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95809</xdr:rowOff>
    </xdr:from>
    <xdr:to>
      <xdr:col>31</xdr:col>
      <xdr:colOff>34925</xdr:colOff>
      <xdr:row>59</xdr:row>
      <xdr:rowOff>95874</xdr:rowOff>
    </xdr:to>
    <xdr:cxnSp macro="">
      <xdr:nvCxnSpPr>
        <xdr:cNvPr id="788" name="直線コネクタ 787"/>
        <xdr:cNvCxnSpPr/>
      </xdr:nvCxnSpPr>
      <xdr:spPr>
        <a:xfrm flipV="1">
          <a:off x="20434300" y="1021135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6048</xdr:rowOff>
    </xdr:from>
    <xdr:to>
      <xdr:col>31</xdr:col>
      <xdr:colOff>85725</xdr:colOff>
      <xdr:row>58</xdr:row>
      <xdr:rowOff>107648</xdr:rowOff>
    </xdr:to>
    <xdr:sp macro="" textlink="">
      <xdr:nvSpPr>
        <xdr:cNvPr id="789" name="フローチャート : 判断 788"/>
        <xdr:cNvSpPr/>
      </xdr:nvSpPr>
      <xdr:spPr>
        <a:xfrm>
          <a:off x="212725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124175</xdr:rowOff>
    </xdr:from>
    <xdr:ext cx="469744" cy="259045"/>
    <xdr:sp macro="" textlink="">
      <xdr:nvSpPr>
        <xdr:cNvPr id="790" name="テキスト ボックス 789"/>
        <xdr:cNvSpPr txBox="1"/>
      </xdr:nvSpPr>
      <xdr:spPr>
        <a:xfrm>
          <a:off x="21088427" y="972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95874</xdr:rowOff>
    </xdr:from>
    <xdr:to>
      <xdr:col>29</xdr:col>
      <xdr:colOff>517525</xdr:colOff>
      <xdr:row>59</xdr:row>
      <xdr:rowOff>95907</xdr:rowOff>
    </xdr:to>
    <xdr:cxnSp macro="">
      <xdr:nvCxnSpPr>
        <xdr:cNvPr id="791" name="直線コネクタ 790"/>
        <xdr:cNvCxnSpPr/>
      </xdr:nvCxnSpPr>
      <xdr:spPr>
        <a:xfrm flipV="1">
          <a:off x="19545300" y="1021142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95907</xdr:rowOff>
    </xdr:from>
    <xdr:to>
      <xdr:col>28</xdr:col>
      <xdr:colOff>314325</xdr:colOff>
      <xdr:row>59</xdr:row>
      <xdr:rowOff>95907</xdr:rowOff>
    </xdr:to>
    <xdr:cxnSp macro="">
      <xdr:nvCxnSpPr>
        <xdr:cNvPr id="794" name="直線コネクタ 793"/>
        <xdr:cNvCxnSpPr/>
      </xdr:nvCxnSpPr>
      <xdr:spPr>
        <a:xfrm>
          <a:off x="18656300" y="10211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44976</xdr:rowOff>
    </xdr:from>
    <xdr:to>
      <xdr:col>32</xdr:col>
      <xdr:colOff>238125</xdr:colOff>
      <xdr:row>59</xdr:row>
      <xdr:rowOff>146576</xdr:rowOff>
    </xdr:to>
    <xdr:sp macro="" textlink="">
      <xdr:nvSpPr>
        <xdr:cNvPr id="804" name="円/楕円 803"/>
        <xdr:cNvSpPr/>
      </xdr:nvSpPr>
      <xdr:spPr>
        <a:xfrm>
          <a:off x="22110700" y="101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131353</xdr:rowOff>
    </xdr:from>
    <xdr:ext cx="313932" cy="259045"/>
    <xdr:sp macro="" textlink="">
      <xdr:nvSpPr>
        <xdr:cNvPr id="805" name="貸付金該当値テキスト"/>
        <xdr:cNvSpPr txBox="1"/>
      </xdr:nvSpPr>
      <xdr:spPr>
        <a:xfrm>
          <a:off x="22212300" y="10075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45009</xdr:rowOff>
    </xdr:from>
    <xdr:to>
      <xdr:col>31</xdr:col>
      <xdr:colOff>85725</xdr:colOff>
      <xdr:row>59</xdr:row>
      <xdr:rowOff>146609</xdr:rowOff>
    </xdr:to>
    <xdr:sp macro="" textlink="">
      <xdr:nvSpPr>
        <xdr:cNvPr id="806" name="円/楕円 805"/>
        <xdr:cNvSpPr/>
      </xdr:nvSpPr>
      <xdr:spPr>
        <a:xfrm>
          <a:off x="21272500" y="101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137736</xdr:rowOff>
    </xdr:from>
    <xdr:ext cx="313932" cy="259045"/>
    <xdr:sp macro="" textlink="">
      <xdr:nvSpPr>
        <xdr:cNvPr id="807" name="テキスト ボックス 806"/>
        <xdr:cNvSpPr txBox="1"/>
      </xdr:nvSpPr>
      <xdr:spPr>
        <a:xfrm>
          <a:off x="21166333" y="10253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45074</xdr:rowOff>
    </xdr:from>
    <xdr:to>
      <xdr:col>29</xdr:col>
      <xdr:colOff>568325</xdr:colOff>
      <xdr:row>59</xdr:row>
      <xdr:rowOff>146674</xdr:rowOff>
    </xdr:to>
    <xdr:sp macro="" textlink="">
      <xdr:nvSpPr>
        <xdr:cNvPr id="808" name="円/楕円 807"/>
        <xdr:cNvSpPr/>
      </xdr:nvSpPr>
      <xdr:spPr>
        <a:xfrm>
          <a:off x="20383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137801</xdr:rowOff>
    </xdr:from>
    <xdr:ext cx="313932" cy="259045"/>
    <xdr:sp macro="" textlink="">
      <xdr:nvSpPr>
        <xdr:cNvPr id="809" name="テキスト ボックス 808"/>
        <xdr:cNvSpPr txBox="1"/>
      </xdr:nvSpPr>
      <xdr:spPr>
        <a:xfrm>
          <a:off x="20277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45107</xdr:rowOff>
    </xdr:from>
    <xdr:to>
      <xdr:col>28</xdr:col>
      <xdr:colOff>365125</xdr:colOff>
      <xdr:row>59</xdr:row>
      <xdr:rowOff>146707</xdr:rowOff>
    </xdr:to>
    <xdr:sp macro="" textlink="">
      <xdr:nvSpPr>
        <xdr:cNvPr id="810" name="円/楕円 809"/>
        <xdr:cNvSpPr/>
      </xdr:nvSpPr>
      <xdr:spPr>
        <a:xfrm>
          <a:off x="19494500" y="10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137834</xdr:rowOff>
    </xdr:from>
    <xdr:ext cx="313932" cy="259045"/>
    <xdr:sp macro="" textlink="">
      <xdr:nvSpPr>
        <xdr:cNvPr id="811" name="テキスト ボックス 810"/>
        <xdr:cNvSpPr txBox="1"/>
      </xdr:nvSpPr>
      <xdr:spPr>
        <a:xfrm>
          <a:off x="19388333" y="10253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45107</xdr:rowOff>
    </xdr:from>
    <xdr:to>
      <xdr:col>27</xdr:col>
      <xdr:colOff>161925</xdr:colOff>
      <xdr:row>59</xdr:row>
      <xdr:rowOff>146707</xdr:rowOff>
    </xdr:to>
    <xdr:sp macro="" textlink="">
      <xdr:nvSpPr>
        <xdr:cNvPr id="812" name="円/楕円 811"/>
        <xdr:cNvSpPr/>
      </xdr:nvSpPr>
      <xdr:spPr>
        <a:xfrm>
          <a:off x="18605500" y="10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137834</xdr:rowOff>
    </xdr:from>
    <xdr:ext cx="313932" cy="259045"/>
    <xdr:sp macro="" textlink="">
      <xdr:nvSpPr>
        <xdr:cNvPr id="813" name="テキスト ボックス 812"/>
        <xdr:cNvSpPr txBox="1"/>
      </xdr:nvSpPr>
      <xdr:spPr>
        <a:xfrm>
          <a:off x="18499333" y="10253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128365</xdr:rowOff>
    </xdr:from>
    <xdr:to>
      <xdr:col>32</xdr:col>
      <xdr:colOff>187325</xdr:colOff>
      <xdr:row>76</xdr:row>
      <xdr:rowOff>14712</xdr:rowOff>
    </xdr:to>
    <xdr:cxnSp macro="">
      <xdr:nvCxnSpPr>
        <xdr:cNvPr id="843" name="直線コネクタ 842"/>
        <xdr:cNvCxnSpPr/>
      </xdr:nvCxnSpPr>
      <xdr:spPr>
        <a:xfrm flipV="1">
          <a:off x="21323300" y="12987115"/>
          <a:ext cx="838200" cy="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14712</xdr:rowOff>
    </xdr:from>
    <xdr:to>
      <xdr:col>31</xdr:col>
      <xdr:colOff>34925</xdr:colOff>
      <xdr:row>76</xdr:row>
      <xdr:rowOff>74625</xdr:rowOff>
    </xdr:to>
    <xdr:cxnSp macro="">
      <xdr:nvCxnSpPr>
        <xdr:cNvPr id="846" name="直線コネクタ 845"/>
        <xdr:cNvCxnSpPr/>
      </xdr:nvCxnSpPr>
      <xdr:spPr>
        <a:xfrm flipV="1">
          <a:off x="20434300" y="13044912"/>
          <a:ext cx="889000" cy="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7" name="フローチャート : 判断 846"/>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8" name="テキスト ボックス 847"/>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74625</xdr:rowOff>
    </xdr:from>
    <xdr:to>
      <xdr:col>29</xdr:col>
      <xdr:colOff>517525</xdr:colOff>
      <xdr:row>76</xdr:row>
      <xdr:rowOff>114612</xdr:rowOff>
    </xdr:to>
    <xdr:cxnSp macro="">
      <xdr:nvCxnSpPr>
        <xdr:cNvPr id="849" name="直線コネクタ 848"/>
        <xdr:cNvCxnSpPr/>
      </xdr:nvCxnSpPr>
      <xdr:spPr>
        <a:xfrm flipV="1">
          <a:off x="19545300" y="13104825"/>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114612</xdr:rowOff>
    </xdr:from>
    <xdr:to>
      <xdr:col>28</xdr:col>
      <xdr:colOff>314325</xdr:colOff>
      <xdr:row>76</xdr:row>
      <xdr:rowOff>128079</xdr:rowOff>
    </xdr:to>
    <xdr:cxnSp macro="">
      <xdr:nvCxnSpPr>
        <xdr:cNvPr id="852" name="直線コネクタ 851"/>
        <xdr:cNvCxnSpPr/>
      </xdr:nvCxnSpPr>
      <xdr:spPr>
        <a:xfrm flipV="1">
          <a:off x="18656300" y="13144812"/>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77565</xdr:rowOff>
    </xdr:from>
    <xdr:to>
      <xdr:col>32</xdr:col>
      <xdr:colOff>238125</xdr:colOff>
      <xdr:row>76</xdr:row>
      <xdr:rowOff>7714</xdr:rowOff>
    </xdr:to>
    <xdr:sp macro="" textlink="">
      <xdr:nvSpPr>
        <xdr:cNvPr id="862" name="円/楕円 861"/>
        <xdr:cNvSpPr/>
      </xdr:nvSpPr>
      <xdr:spPr>
        <a:xfrm>
          <a:off x="22110700" y="12936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100442</xdr:rowOff>
    </xdr:from>
    <xdr:ext cx="534377" cy="259045"/>
    <xdr:sp macro="" textlink="">
      <xdr:nvSpPr>
        <xdr:cNvPr id="863" name="繰出金該当値テキスト"/>
        <xdr:cNvSpPr txBox="1"/>
      </xdr:nvSpPr>
      <xdr:spPr>
        <a:xfrm>
          <a:off x="22212300" y="127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135363</xdr:rowOff>
    </xdr:from>
    <xdr:to>
      <xdr:col>31</xdr:col>
      <xdr:colOff>85725</xdr:colOff>
      <xdr:row>76</xdr:row>
      <xdr:rowOff>65512</xdr:rowOff>
    </xdr:to>
    <xdr:sp macro="" textlink="">
      <xdr:nvSpPr>
        <xdr:cNvPr id="864" name="円/楕円 863"/>
        <xdr:cNvSpPr/>
      </xdr:nvSpPr>
      <xdr:spPr>
        <a:xfrm>
          <a:off x="21272500" y="12994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56639</xdr:rowOff>
    </xdr:from>
    <xdr:ext cx="534377" cy="259045"/>
    <xdr:sp macro="" textlink="">
      <xdr:nvSpPr>
        <xdr:cNvPr id="865" name="テキスト ボックス 864"/>
        <xdr:cNvSpPr txBox="1"/>
      </xdr:nvSpPr>
      <xdr:spPr>
        <a:xfrm>
          <a:off x="21056111" y="130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23825</xdr:rowOff>
    </xdr:from>
    <xdr:to>
      <xdr:col>29</xdr:col>
      <xdr:colOff>568325</xdr:colOff>
      <xdr:row>76</xdr:row>
      <xdr:rowOff>125425</xdr:rowOff>
    </xdr:to>
    <xdr:sp macro="" textlink="">
      <xdr:nvSpPr>
        <xdr:cNvPr id="866" name="円/楕円 865"/>
        <xdr:cNvSpPr/>
      </xdr:nvSpPr>
      <xdr:spPr>
        <a:xfrm>
          <a:off x="20383500" y="13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141952</xdr:rowOff>
    </xdr:from>
    <xdr:ext cx="534377" cy="259045"/>
    <xdr:sp macro="" textlink="">
      <xdr:nvSpPr>
        <xdr:cNvPr id="867" name="テキスト ボックス 866"/>
        <xdr:cNvSpPr txBox="1"/>
      </xdr:nvSpPr>
      <xdr:spPr>
        <a:xfrm>
          <a:off x="2016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63812</xdr:rowOff>
    </xdr:from>
    <xdr:to>
      <xdr:col>28</xdr:col>
      <xdr:colOff>365125</xdr:colOff>
      <xdr:row>76</xdr:row>
      <xdr:rowOff>165412</xdr:rowOff>
    </xdr:to>
    <xdr:sp macro="" textlink="">
      <xdr:nvSpPr>
        <xdr:cNvPr id="868" name="円/楕円 867"/>
        <xdr:cNvSpPr/>
      </xdr:nvSpPr>
      <xdr:spPr>
        <a:xfrm>
          <a:off x="19494500" y="130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10488</xdr:rowOff>
    </xdr:from>
    <xdr:ext cx="534377" cy="259045"/>
    <xdr:sp macro="" textlink="">
      <xdr:nvSpPr>
        <xdr:cNvPr id="869" name="テキスト ボックス 868"/>
        <xdr:cNvSpPr txBox="1"/>
      </xdr:nvSpPr>
      <xdr:spPr>
        <a:xfrm>
          <a:off x="19278111" y="128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77279</xdr:rowOff>
    </xdr:from>
    <xdr:to>
      <xdr:col>27</xdr:col>
      <xdr:colOff>161925</xdr:colOff>
      <xdr:row>77</xdr:row>
      <xdr:rowOff>7429</xdr:rowOff>
    </xdr:to>
    <xdr:sp macro="" textlink="">
      <xdr:nvSpPr>
        <xdr:cNvPr id="870" name="円/楕円 869"/>
        <xdr:cNvSpPr/>
      </xdr:nvSpPr>
      <xdr:spPr>
        <a:xfrm>
          <a:off x="18605500" y="131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23957</xdr:rowOff>
    </xdr:from>
    <xdr:ext cx="534377" cy="259045"/>
    <xdr:sp macro="" textlink="">
      <xdr:nvSpPr>
        <xdr:cNvPr id="871" name="テキスト ボックス 870"/>
        <xdr:cNvSpPr txBox="1"/>
      </xdr:nvSpPr>
      <xdr:spPr>
        <a:xfrm>
          <a:off x="18389111" y="128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義務的経費では、</a:t>
          </a:r>
          <a:r>
            <a:rPr kumimoji="1" lang="ja-JP" altLang="en-US" sz="1300">
              <a:solidFill>
                <a:schemeClr val="dk1"/>
              </a:solidFill>
              <a:effectLst/>
              <a:latin typeface="+mn-lt"/>
              <a:ea typeface="+mn-ea"/>
              <a:cs typeface="+mn-cs"/>
            </a:rPr>
            <a:t>扶助費において年金生活者等支援臨時福祉給付金の新設による増や小中学生に係る通院分の医療費助成拡充による子ども医療扶助費の増などにより前年度比</a:t>
          </a:r>
          <a:r>
            <a:rPr kumimoji="1" lang="en-US" altLang="ja-JP" sz="1300">
              <a:solidFill>
                <a:schemeClr val="dk1"/>
              </a:solidFill>
              <a:effectLst/>
              <a:latin typeface="+mn-lt"/>
              <a:ea typeface="+mn-ea"/>
              <a:cs typeface="+mn-cs"/>
            </a:rPr>
            <a:t>7,075</a:t>
          </a:r>
          <a:r>
            <a:rPr kumimoji="1" lang="ja-JP" altLang="en-US" sz="1300">
              <a:solidFill>
                <a:schemeClr val="dk1"/>
              </a:solidFill>
              <a:effectLst/>
              <a:latin typeface="+mn-lt"/>
              <a:ea typeface="+mn-ea"/>
              <a:cs typeface="+mn-cs"/>
            </a:rPr>
            <a:t>円の増となる一方、公債費においては繰上償還の減や昨年度に実施した繰上償還の効果等による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元利償還金の減により前年度比</a:t>
          </a:r>
          <a:r>
            <a:rPr kumimoji="1" lang="en-US" altLang="ja-JP" sz="1300">
              <a:solidFill>
                <a:schemeClr val="dk1"/>
              </a:solidFill>
              <a:effectLst/>
              <a:latin typeface="+mn-lt"/>
              <a:ea typeface="+mn-ea"/>
              <a:cs typeface="+mn-cs"/>
            </a:rPr>
            <a:t>9,934</a:t>
          </a:r>
          <a:r>
            <a:rPr kumimoji="1" lang="ja-JP" altLang="en-US" sz="1300">
              <a:solidFill>
                <a:schemeClr val="dk1"/>
              </a:solidFill>
              <a:effectLst/>
              <a:latin typeface="+mn-lt"/>
              <a:ea typeface="+mn-ea"/>
              <a:cs typeface="+mn-cs"/>
            </a:rPr>
            <a:t>円の減となったことで義務的経費全体では前年度比</a:t>
          </a:r>
          <a:r>
            <a:rPr kumimoji="1" lang="en-US" altLang="ja-JP" sz="1300">
              <a:solidFill>
                <a:schemeClr val="dk1"/>
              </a:solidFill>
              <a:effectLst/>
              <a:latin typeface="+mn-lt"/>
              <a:ea typeface="+mn-ea"/>
              <a:cs typeface="+mn-cs"/>
            </a:rPr>
            <a:t>4,473</a:t>
          </a:r>
          <a:r>
            <a:rPr kumimoji="1" lang="ja-JP" altLang="en-US"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　消費的経費では、補助費等において</a:t>
          </a:r>
          <a:r>
            <a:rPr lang="ja-JP" altLang="ja-JP" sz="1300" b="0" i="0" baseline="0">
              <a:solidFill>
                <a:schemeClr val="dk1"/>
              </a:solidFill>
              <a:effectLst/>
              <a:latin typeface="+mn-lt"/>
              <a:ea typeface="+mn-ea"/>
              <a:cs typeface="+mn-cs"/>
            </a:rPr>
            <a:t>紀の海広域施設組合における施設建設事業費の減に伴う負担金の減などにより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10,135</a:t>
          </a:r>
          <a:r>
            <a:rPr kumimoji="1" lang="ja-JP" altLang="ja-JP" sz="1300">
              <a:solidFill>
                <a:schemeClr val="dk1"/>
              </a:solidFill>
              <a:effectLst/>
              <a:latin typeface="+mn-lt"/>
              <a:ea typeface="+mn-ea"/>
              <a:cs typeface="+mn-cs"/>
            </a:rPr>
            <a:t>円の減となるなど、全体では前年度比</a:t>
          </a:r>
          <a:r>
            <a:rPr kumimoji="1" lang="en-US" altLang="ja-JP" sz="1300">
              <a:solidFill>
                <a:schemeClr val="dk1"/>
              </a:solidFill>
              <a:effectLst/>
              <a:latin typeface="+mn-lt"/>
              <a:ea typeface="+mn-ea"/>
              <a:cs typeface="+mn-cs"/>
            </a:rPr>
            <a:t>12,222</a:t>
          </a:r>
          <a:r>
            <a:rPr kumimoji="1" lang="ja-JP" altLang="ja-JP" sz="1300">
              <a:solidFill>
                <a:schemeClr val="dk1"/>
              </a:solidFill>
              <a:effectLst/>
              <a:latin typeface="+mn-lt"/>
              <a:ea typeface="+mn-ea"/>
              <a:cs typeface="+mn-cs"/>
            </a:rPr>
            <a:t>円の減となった。</a:t>
          </a:r>
          <a:endParaRPr lang="ja-JP" altLang="ja-JP" sz="1300">
            <a:effectLst/>
          </a:endParaRPr>
        </a:p>
        <a:p>
          <a:r>
            <a:rPr kumimoji="1" lang="ja-JP" altLang="ja-JP" sz="1300">
              <a:solidFill>
                <a:schemeClr val="dk1"/>
              </a:solidFill>
              <a:effectLst/>
              <a:latin typeface="+mn-lt"/>
              <a:ea typeface="+mn-ea"/>
              <a:cs typeface="+mn-cs"/>
            </a:rPr>
            <a:t>　投資的経費では、普通建設事業費において</a:t>
          </a:r>
          <a:r>
            <a:rPr kumimoji="1" lang="ja-JP" altLang="en-US" sz="1300">
              <a:solidFill>
                <a:schemeClr val="dk1"/>
              </a:solidFill>
              <a:effectLst/>
              <a:latin typeface="+mn-lt"/>
              <a:ea typeface="+mn-ea"/>
              <a:cs typeface="+mn-cs"/>
            </a:rPr>
            <a:t>新庁舎整備事業や</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仮称</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西部こども園建設事業の事業量が増となったことで</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42,897</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となるなど、全体では前年度比</a:t>
          </a:r>
          <a:r>
            <a:rPr kumimoji="1" lang="en-US" altLang="ja-JP" sz="1300">
              <a:solidFill>
                <a:schemeClr val="dk1"/>
              </a:solidFill>
              <a:effectLst/>
              <a:latin typeface="+mn-lt"/>
              <a:ea typeface="+mn-ea"/>
              <a:cs typeface="+mn-cs"/>
            </a:rPr>
            <a:t>42,442</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その他では、繰出金において国民健康保険事業会計や介護保険事業会計への繰出金の増などにより前年度比</a:t>
          </a:r>
          <a:r>
            <a:rPr kumimoji="1" lang="en-US" altLang="ja-JP" sz="1300">
              <a:solidFill>
                <a:schemeClr val="dk1"/>
              </a:solidFill>
              <a:effectLst/>
              <a:latin typeface="+mn-lt"/>
              <a:ea typeface="+mn-ea"/>
              <a:cs typeface="+mn-cs"/>
            </a:rPr>
            <a:t>3,034</a:t>
          </a:r>
          <a:r>
            <a:rPr kumimoji="1" lang="ja-JP" altLang="ja-JP" sz="1300">
              <a:solidFill>
                <a:schemeClr val="dk1"/>
              </a:solidFill>
              <a:effectLst/>
              <a:latin typeface="+mn-lt"/>
              <a:ea typeface="+mn-ea"/>
              <a:cs typeface="+mn-cs"/>
            </a:rPr>
            <a:t>円の増となるなど、全体では前年度比</a:t>
          </a:r>
          <a:r>
            <a:rPr kumimoji="1" lang="en-US" altLang="ja-JP" sz="1300">
              <a:solidFill>
                <a:schemeClr val="dk1"/>
              </a:solidFill>
              <a:effectLst/>
              <a:latin typeface="+mn-lt"/>
              <a:ea typeface="+mn-ea"/>
              <a:cs typeface="+mn-cs"/>
            </a:rPr>
            <a:t>6,197</a:t>
          </a:r>
          <a:r>
            <a:rPr kumimoji="1" lang="ja-JP" altLang="ja-JP" sz="1300">
              <a:solidFill>
                <a:schemeClr val="dk1"/>
              </a:solidFill>
              <a:effectLst/>
              <a:latin typeface="+mn-lt"/>
              <a:ea typeface="+mn-ea"/>
              <a:cs typeface="+mn-cs"/>
            </a:rPr>
            <a:t>円の増となった。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52,563
52,375
101.06
25,542,258
24,810,790
677,936
13,893,771
32,886,688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11847</xdr:rowOff>
    </xdr:from>
    <xdr:to>
      <xdr:col>6</xdr:col>
      <xdr:colOff>511175</xdr:colOff>
      <xdr:row>36</xdr:row>
      <xdr:rowOff>76019</xdr:rowOff>
    </xdr:to>
    <xdr:cxnSp macro="">
      <xdr:nvCxnSpPr>
        <xdr:cNvPr id="63" name="直線コネクタ 62"/>
        <xdr:cNvCxnSpPr/>
      </xdr:nvCxnSpPr>
      <xdr:spPr>
        <a:xfrm>
          <a:off x="3797300" y="6184047"/>
          <a:ext cx="8382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11847</xdr:rowOff>
    </xdr:from>
    <xdr:to>
      <xdr:col>5</xdr:col>
      <xdr:colOff>358775</xdr:colOff>
      <xdr:row>36</xdr:row>
      <xdr:rowOff>79937</xdr:rowOff>
    </xdr:to>
    <xdr:cxnSp macro="">
      <xdr:nvCxnSpPr>
        <xdr:cNvPr id="66" name="直線コネクタ 65"/>
        <xdr:cNvCxnSpPr/>
      </xdr:nvCxnSpPr>
      <xdr:spPr>
        <a:xfrm flipV="1">
          <a:off x="2908300" y="6184047"/>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86287</xdr:rowOff>
    </xdr:from>
    <xdr:to>
      <xdr:col>5</xdr:col>
      <xdr:colOff>409575</xdr:colOff>
      <xdr:row>38</xdr:row>
      <xdr:rowOff>16438</xdr:rowOff>
    </xdr:to>
    <xdr:sp macro="" textlink="">
      <xdr:nvSpPr>
        <xdr:cNvPr id="67" name="フローチャート : 判断 66"/>
        <xdr:cNvSpPr/>
      </xdr:nvSpPr>
      <xdr:spPr>
        <a:xfrm>
          <a:off x="3746500" y="6429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7565</xdr:rowOff>
    </xdr:from>
    <xdr:ext cx="469744" cy="259045"/>
    <xdr:sp macro="" textlink="">
      <xdr:nvSpPr>
        <xdr:cNvPr id="68" name="テキスト ボックス 67"/>
        <xdr:cNvSpPr txBox="1"/>
      </xdr:nvSpPr>
      <xdr:spPr>
        <a:xfrm>
          <a:off x="3562427" y="65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79937</xdr:rowOff>
    </xdr:from>
    <xdr:to>
      <xdr:col>4</xdr:col>
      <xdr:colOff>155575</xdr:colOff>
      <xdr:row>36</xdr:row>
      <xdr:rowOff>113901</xdr:rowOff>
    </xdr:to>
    <xdr:cxnSp macro="">
      <xdr:nvCxnSpPr>
        <xdr:cNvPr id="69" name="直線コネクタ 68"/>
        <xdr:cNvCxnSpPr/>
      </xdr:nvCxnSpPr>
      <xdr:spPr>
        <a:xfrm flipV="1">
          <a:off x="2019300" y="6252137"/>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68671</xdr:rowOff>
    </xdr:from>
    <xdr:to>
      <xdr:col>2</xdr:col>
      <xdr:colOff>638175</xdr:colOff>
      <xdr:row>36</xdr:row>
      <xdr:rowOff>113901</xdr:rowOff>
    </xdr:to>
    <xdr:cxnSp macro="">
      <xdr:nvCxnSpPr>
        <xdr:cNvPr id="72" name="直線コネクタ 71"/>
        <xdr:cNvCxnSpPr/>
      </xdr:nvCxnSpPr>
      <xdr:spPr>
        <a:xfrm>
          <a:off x="1130300" y="624087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25219</xdr:rowOff>
    </xdr:from>
    <xdr:to>
      <xdr:col>6</xdr:col>
      <xdr:colOff>561975</xdr:colOff>
      <xdr:row>36</xdr:row>
      <xdr:rowOff>126819</xdr:rowOff>
    </xdr:to>
    <xdr:sp macro="" textlink="">
      <xdr:nvSpPr>
        <xdr:cNvPr id="82" name="円/楕円 81"/>
        <xdr:cNvSpPr/>
      </xdr:nvSpPr>
      <xdr:spPr>
        <a:xfrm>
          <a:off x="45847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48096</xdr:rowOff>
    </xdr:from>
    <xdr:ext cx="469744" cy="259045"/>
    <xdr:sp macro="" textlink="">
      <xdr:nvSpPr>
        <xdr:cNvPr id="83" name="議会費該当値テキスト"/>
        <xdr:cNvSpPr txBox="1"/>
      </xdr:nvSpPr>
      <xdr:spPr>
        <a:xfrm>
          <a:off x="4686300" y="604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132497</xdr:rowOff>
    </xdr:from>
    <xdr:to>
      <xdr:col>5</xdr:col>
      <xdr:colOff>409575</xdr:colOff>
      <xdr:row>36</xdr:row>
      <xdr:rowOff>62647</xdr:rowOff>
    </xdr:to>
    <xdr:sp macro="" textlink="">
      <xdr:nvSpPr>
        <xdr:cNvPr id="84" name="円/楕円 83"/>
        <xdr:cNvSpPr/>
      </xdr:nvSpPr>
      <xdr:spPr>
        <a:xfrm>
          <a:off x="3746500" y="61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79174</xdr:rowOff>
    </xdr:from>
    <xdr:ext cx="469744" cy="259045"/>
    <xdr:sp macro="" textlink="">
      <xdr:nvSpPr>
        <xdr:cNvPr id="85" name="テキスト ボックス 84"/>
        <xdr:cNvSpPr txBox="1"/>
      </xdr:nvSpPr>
      <xdr:spPr>
        <a:xfrm>
          <a:off x="3562427" y="590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29137</xdr:rowOff>
    </xdr:from>
    <xdr:to>
      <xdr:col>4</xdr:col>
      <xdr:colOff>206375</xdr:colOff>
      <xdr:row>36</xdr:row>
      <xdr:rowOff>130737</xdr:rowOff>
    </xdr:to>
    <xdr:sp macro="" textlink="">
      <xdr:nvSpPr>
        <xdr:cNvPr id="86" name="円/楕円 85"/>
        <xdr:cNvSpPr/>
      </xdr:nvSpPr>
      <xdr:spPr>
        <a:xfrm>
          <a:off x="2857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147264</xdr:rowOff>
    </xdr:from>
    <xdr:ext cx="469744" cy="259045"/>
    <xdr:sp macro="" textlink="">
      <xdr:nvSpPr>
        <xdr:cNvPr id="87" name="テキスト ボックス 86"/>
        <xdr:cNvSpPr txBox="1"/>
      </xdr:nvSpPr>
      <xdr:spPr>
        <a:xfrm>
          <a:off x="2673427"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63101</xdr:rowOff>
    </xdr:from>
    <xdr:to>
      <xdr:col>3</xdr:col>
      <xdr:colOff>3175</xdr:colOff>
      <xdr:row>36</xdr:row>
      <xdr:rowOff>164701</xdr:rowOff>
    </xdr:to>
    <xdr:sp macro="" textlink="">
      <xdr:nvSpPr>
        <xdr:cNvPr id="88" name="円/楕円 87"/>
        <xdr:cNvSpPr/>
      </xdr:nvSpPr>
      <xdr:spPr>
        <a:xfrm>
          <a:off x="1968500" y="62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9778</xdr:rowOff>
    </xdr:from>
    <xdr:ext cx="469744" cy="259045"/>
    <xdr:sp macro="" textlink="">
      <xdr:nvSpPr>
        <xdr:cNvPr id="89" name="テキスト ボックス 88"/>
        <xdr:cNvSpPr txBox="1"/>
      </xdr:nvSpPr>
      <xdr:spPr>
        <a:xfrm>
          <a:off x="1784427" y="601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17871</xdr:rowOff>
    </xdr:from>
    <xdr:to>
      <xdr:col>1</xdr:col>
      <xdr:colOff>485775</xdr:colOff>
      <xdr:row>36</xdr:row>
      <xdr:rowOff>119471</xdr:rowOff>
    </xdr:to>
    <xdr:sp macro="" textlink="">
      <xdr:nvSpPr>
        <xdr:cNvPr id="90" name="円/楕円 89"/>
        <xdr:cNvSpPr/>
      </xdr:nvSpPr>
      <xdr:spPr>
        <a:xfrm>
          <a:off x="1079500" y="61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135998</xdr:rowOff>
    </xdr:from>
    <xdr:ext cx="469744" cy="259045"/>
    <xdr:sp macro="" textlink="">
      <xdr:nvSpPr>
        <xdr:cNvPr id="91" name="テキスト ボックス 90"/>
        <xdr:cNvSpPr txBox="1"/>
      </xdr:nvSpPr>
      <xdr:spPr>
        <a:xfrm>
          <a:off x="895427" y="596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31471</xdr:rowOff>
    </xdr:from>
    <xdr:to>
      <xdr:col>6</xdr:col>
      <xdr:colOff>511175</xdr:colOff>
      <xdr:row>58</xdr:row>
      <xdr:rowOff>137447</xdr:rowOff>
    </xdr:to>
    <xdr:cxnSp macro="">
      <xdr:nvCxnSpPr>
        <xdr:cNvPr id="122" name="直線コネクタ 121"/>
        <xdr:cNvCxnSpPr/>
      </xdr:nvCxnSpPr>
      <xdr:spPr>
        <a:xfrm flipV="1">
          <a:off x="3797300" y="9975571"/>
          <a:ext cx="838200" cy="10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98382</xdr:rowOff>
    </xdr:from>
    <xdr:to>
      <xdr:col>5</xdr:col>
      <xdr:colOff>358775</xdr:colOff>
      <xdr:row>58</xdr:row>
      <xdr:rowOff>137447</xdr:rowOff>
    </xdr:to>
    <xdr:cxnSp macro="">
      <xdr:nvCxnSpPr>
        <xdr:cNvPr id="125" name="直線コネクタ 124"/>
        <xdr:cNvCxnSpPr/>
      </xdr:nvCxnSpPr>
      <xdr:spPr>
        <a:xfrm>
          <a:off x="2908300" y="10042482"/>
          <a:ext cx="889000" cy="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153293</xdr:rowOff>
    </xdr:from>
    <xdr:to>
      <xdr:col>5</xdr:col>
      <xdr:colOff>409575</xdr:colOff>
      <xdr:row>58</xdr:row>
      <xdr:rowOff>83443</xdr:rowOff>
    </xdr:to>
    <xdr:sp macro="" textlink="">
      <xdr:nvSpPr>
        <xdr:cNvPr id="126" name="フローチャート : 判断 125"/>
        <xdr:cNvSpPr/>
      </xdr:nvSpPr>
      <xdr:spPr>
        <a:xfrm>
          <a:off x="37465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99970</xdr:rowOff>
    </xdr:from>
    <xdr:ext cx="534377" cy="259045"/>
    <xdr:sp macro="" textlink="">
      <xdr:nvSpPr>
        <xdr:cNvPr id="127" name="テキスト ボックス 126"/>
        <xdr:cNvSpPr txBox="1"/>
      </xdr:nvSpPr>
      <xdr:spPr>
        <a:xfrm>
          <a:off x="3530111" y="970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164444</xdr:rowOff>
    </xdr:from>
    <xdr:to>
      <xdr:col>4</xdr:col>
      <xdr:colOff>155575</xdr:colOff>
      <xdr:row>58</xdr:row>
      <xdr:rowOff>98382</xdr:rowOff>
    </xdr:to>
    <xdr:cxnSp macro="">
      <xdr:nvCxnSpPr>
        <xdr:cNvPr id="128" name="直線コネクタ 127"/>
        <xdr:cNvCxnSpPr/>
      </xdr:nvCxnSpPr>
      <xdr:spPr>
        <a:xfrm>
          <a:off x="2019300" y="9937094"/>
          <a:ext cx="889000" cy="1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164444</xdr:rowOff>
    </xdr:from>
    <xdr:to>
      <xdr:col>2</xdr:col>
      <xdr:colOff>638175</xdr:colOff>
      <xdr:row>58</xdr:row>
      <xdr:rowOff>147068</xdr:rowOff>
    </xdr:to>
    <xdr:cxnSp macro="">
      <xdr:nvCxnSpPr>
        <xdr:cNvPr id="131" name="直線コネクタ 130"/>
        <xdr:cNvCxnSpPr/>
      </xdr:nvCxnSpPr>
      <xdr:spPr>
        <a:xfrm flipV="1">
          <a:off x="1130300" y="9937094"/>
          <a:ext cx="889000" cy="1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152121</xdr:rowOff>
    </xdr:from>
    <xdr:to>
      <xdr:col>6</xdr:col>
      <xdr:colOff>561975</xdr:colOff>
      <xdr:row>58</xdr:row>
      <xdr:rowOff>82271</xdr:rowOff>
    </xdr:to>
    <xdr:sp macro="" textlink="">
      <xdr:nvSpPr>
        <xdr:cNvPr id="141" name="円/楕円 140"/>
        <xdr:cNvSpPr/>
      </xdr:nvSpPr>
      <xdr:spPr>
        <a:xfrm>
          <a:off x="4584700" y="99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3548</xdr:rowOff>
    </xdr:from>
    <xdr:ext cx="534377" cy="259045"/>
    <xdr:sp macro="" textlink="">
      <xdr:nvSpPr>
        <xdr:cNvPr id="142" name="総務費該当値テキスト"/>
        <xdr:cNvSpPr txBox="1"/>
      </xdr:nvSpPr>
      <xdr:spPr>
        <a:xfrm>
          <a:off x="4686300" y="97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86647</xdr:rowOff>
    </xdr:from>
    <xdr:to>
      <xdr:col>5</xdr:col>
      <xdr:colOff>409575</xdr:colOff>
      <xdr:row>59</xdr:row>
      <xdr:rowOff>16797</xdr:rowOff>
    </xdr:to>
    <xdr:sp macro="" textlink="">
      <xdr:nvSpPr>
        <xdr:cNvPr id="143" name="円/楕円 142"/>
        <xdr:cNvSpPr/>
      </xdr:nvSpPr>
      <xdr:spPr>
        <a:xfrm>
          <a:off x="37465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7924</xdr:rowOff>
    </xdr:from>
    <xdr:ext cx="534377" cy="259045"/>
    <xdr:sp macro="" textlink="">
      <xdr:nvSpPr>
        <xdr:cNvPr id="144" name="テキスト ボックス 143"/>
        <xdr:cNvSpPr txBox="1"/>
      </xdr:nvSpPr>
      <xdr:spPr>
        <a:xfrm>
          <a:off x="3530111" y="10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47582</xdr:rowOff>
    </xdr:from>
    <xdr:to>
      <xdr:col>4</xdr:col>
      <xdr:colOff>206375</xdr:colOff>
      <xdr:row>58</xdr:row>
      <xdr:rowOff>149182</xdr:rowOff>
    </xdr:to>
    <xdr:sp macro="" textlink="">
      <xdr:nvSpPr>
        <xdr:cNvPr id="145" name="円/楕円 144"/>
        <xdr:cNvSpPr/>
      </xdr:nvSpPr>
      <xdr:spPr>
        <a:xfrm>
          <a:off x="2857500" y="99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140309</xdr:rowOff>
    </xdr:from>
    <xdr:ext cx="534377" cy="259045"/>
    <xdr:sp macro="" textlink="">
      <xdr:nvSpPr>
        <xdr:cNvPr id="146" name="テキスト ボックス 145"/>
        <xdr:cNvSpPr txBox="1"/>
      </xdr:nvSpPr>
      <xdr:spPr>
        <a:xfrm>
          <a:off x="2641111" y="100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113644</xdr:rowOff>
    </xdr:from>
    <xdr:to>
      <xdr:col>3</xdr:col>
      <xdr:colOff>3175</xdr:colOff>
      <xdr:row>58</xdr:row>
      <xdr:rowOff>43794</xdr:rowOff>
    </xdr:to>
    <xdr:sp macro="" textlink="">
      <xdr:nvSpPr>
        <xdr:cNvPr id="147" name="円/楕円 146"/>
        <xdr:cNvSpPr/>
      </xdr:nvSpPr>
      <xdr:spPr>
        <a:xfrm>
          <a:off x="1968500" y="98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60321</xdr:rowOff>
    </xdr:from>
    <xdr:ext cx="534377" cy="259045"/>
    <xdr:sp macro="" textlink="">
      <xdr:nvSpPr>
        <xdr:cNvPr id="148" name="テキスト ボックス 147"/>
        <xdr:cNvSpPr txBox="1"/>
      </xdr:nvSpPr>
      <xdr:spPr>
        <a:xfrm>
          <a:off x="1752111" y="96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96268</xdr:rowOff>
    </xdr:from>
    <xdr:to>
      <xdr:col>1</xdr:col>
      <xdr:colOff>485775</xdr:colOff>
      <xdr:row>59</xdr:row>
      <xdr:rowOff>26418</xdr:rowOff>
    </xdr:to>
    <xdr:sp macro="" textlink="">
      <xdr:nvSpPr>
        <xdr:cNvPr id="149" name="円/楕円 148"/>
        <xdr:cNvSpPr/>
      </xdr:nvSpPr>
      <xdr:spPr>
        <a:xfrm>
          <a:off x="1079500" y="100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17545</xdr:rowOff>
    </xdr:from>
    <xdr:ext cx="534377" cy="259045"/>
    <xdr:sp macro="" textlink="">
      <xdr:nvSpPr>
        <xdr:cNvPr id="150" name="テキスト ボックス 149"/>
        <xdr:cNvSpPr txBox="1"/>
      </xdr:nvSpPr>
      <xdr:spPr>
        <a:xfrm>
          <a:off x="863111" y="10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166308</xdr:rowOff>
    </xdr:from>
    <xdr:to>
      <xdr:col>6</xdr:col>
      <xdr:colOff>511175</xdr:colOff>
      <xdr:row>78</xdr:row>
      <xdr:rowOff>22949</xdr:rowOff>
    </xdr:to>
    <xdr:cxnSp macro="">
      <xdr:nvCxnSpPr>
        <xdr:cNvPr id="181" name="直線コネクタ 180"/>
        <xdr:cNvCxnSpPr/>
      </xdr:nvCxnSpPr>
      <xdr:spPr>
        <a:xfrm flipV="1">
          <a:off x="3797300" y="13367958"/>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22949</xdr:rowOff>
    </xdr:from>
    <xdr:to>
      <xdr:col>5</xdr:col>
      <xdr:colOff>358775</xdr:colOff>
      <xdr:row>78</xdr:row>
      <xdr:rowOff>34449</xdr:rowOff>
    </xdr:to>
    <xdr:cxnSp macro="">
      <xdr:nvCxnSpPr>
        <xdr:cNvPr id="184" name="直線コネクタ 183"/>
        <xdr:cNvCxnSpPr/>
      </xdr:nvCxnSpPr>
      <xdr:spPr>
        <a:xfrm flipV="1">
          <a:off x="2908300" y="13396049"/>
          <a:ext cx="889000" cy="1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116576</xdr:rowOff>
    </xdr:from>
    <xdr:to>
      <xdr:col>5</xdr:col>
      <xdr:colOff>409575</xdr:colOff>
      <xdr:row>78</xdr:row>
      <xdr:rowOff>46726</xdr:rowOff>
    </xdr:to>
    <xdr:sp macro="" textlink="">
      <xdr:nvSpPr>
        <xdr:cNvPr id="185" name="フローチャート : 判断 184"/>
        <xdr:cNvSpPr/>
      </xdr:nvSpPr>
      <xdr:spPr>
        <a:xfrm>
          <a:off x="3746500" y="133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63253</xdr:rowOff>
    </xdr:from>
    <xdr:ext cx="599010" cy="259045"/>
    <xdr:sp macro="" textlink="">
      <xdr:nvSpPr>
        <xdr:cNvPr id="186" name="テキスト ボックス 185"/>
        <xdr:cNvSpPr txBox="1"/>
      </xdr:nvSpPr>
      <xdr:spPr>
        <a:xfrm>
          <a:off x="3497794" y="130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34449</xdr:rowOff>
    </xdr:from>
    <xdr:to>
      <xdr:col>4</xdr:col>
      <xdr:colOff>155575</xdr:colOff>
      <xdr:row>78</xdr:row>
      <xdr:rowOff>49994</xdr:rowOff>
    </xdr:to>
    <xdr:cxnSp macro="">
      <xdr:nvCxnSpPr>
        <xdr:cNvPr id="187" name="直線コネクタ 186"/>
        <xdr:cNvCxnSpPr/>
      </xdr:nvCxnSpPr>
      <xdr:spPr>
        <a:xfrm flipV="1">
          <a:off x="2019300" y="1340754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49994</xdr:rowOff>
    </xdr:from>
    <xdr:to>
      <xdr:col>2</xdr:col>
      <xdr:colOff>638175</xdr:colOff>
      <xdr:row>78</xdr:row>
      <xdr:rowOff>52898</xdr:rowOff>
    </xdr:to>
    <xdr:cxnSp macro="">
      <xdr:nvCxnSpPr>
        <xdr:cNvPr id="190" name="直線コネクタ 189"/>
        <xdr:cNvCxnSpPr/>
      </xdr:nvCxnSpPr>
      <xdr:spPr>
        <a:xfrm flipV="1">
          <a:off x="1130300" y="13423094"/>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4" name="テキスト ボックス 193"/>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115508</xdr:rowOff>
    </xdr:from>
    <xdr:to>
      <xdr:col>6</xdr:col>
      <xdr:colOff>561975</xdr:colOff>
      <xdr:row>78</xdr:row>
      <xdr:rowOff>45658</xdr:rowOff>
    </xdr:to>
    <xdr:sp macro="" textlink="">
      <xdr:nvSpPr>
        <xdr:cNvPr id="200" name="円/楕円 199"/>
        <xdr:cNvSpPr/>
      </xdr:nvSpPr>
      <xdr:spPr>
        <a:xfrm>
          <a:off x="4584700" y="133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74885</xdr:rowOff>
    </xdr:from>
    <xdr:ext cx="599010" cy="259045"/>
    <xdr:sp macro="" textlink="">
      <xdr:nvSpPr>
        <xdr:cNvPr id="201" name="民生費該当値テキスト"/>
        <xdr:cNvSpPr txBox="1"/>
      </xdr:nvSpPr>
      <xdr:spPr>
        <a:xfrm>
          <a:off x="4686300" y="1310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143599</xdr:rowOff>
    </xdr:from>
    <xdr:to>
      <xdr:col>5</xdr:col>
      <xdr:colOff>409575</xdr:colOff>
      <xdr:row>78</xdr:row>
      <xdr:rowOff>73749</xdr:rowOff>
    </xdr:to>
    <xdr:sp macro="" textlink="">
      <xdr:nvSpPr>
        <xdr:cNvPr id="202" name="円/楕円 201"/>
        <xdr:cNvSpPr/>
      </xdr:nvSpPr>
      <xdr:spPr>
        <a:xfrm>
          <a:off x="3746500" y="133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64876</xdr:rowOff>
    </xdr:from>
    <xdr:ext cx="599010" cy="259045"/>
    <xdr:sp macro="" textlink="">
      <xdr:nvSpPr>
        <xdr:cNvPr id="203" name="テキスト ボックス 202"/>
        <xdr:cNvSpPr txBox="1"/>
      </xdr:nvSpPr>
      <xdr:spPr>
        <a:xfrm>
          <a:off x="3497794" y="1343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155099</xdr:rowOff>
    </xdr:from>
    <xdr:to>
      <xdr:col>4</xdr:col>
      <xdr:colOff>206375</xdr:colOff>
      <xdr:row>78</xdr:row>
      <xdr:rowOff>85249</xdr:rowOff>
    </xdr:to>
    <xdr:sp macro="" textlink="">
      <xdr:nvSpPr>
        <xdr:cNvPr id="204" name="円/楕円 203"/>
        <xdr:cNvSpPr/>
      </xdr:nvSpPr>
      <xdr:spPr>
        <a:xfrm>
          <a:off x="2857500" y="13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101776</xdr:rowOff>
    </xdr:from>
    <xdr:ext cx="599010" cy="259045"/>
    <xdr:sp macro="" textlink="">
      <xdr:nvSpPr>
        <xdr:cNvPr id="205" name="テキスト ボックス 204"/>
        <xdr:cNvSpPr txBox="1"/>
      </xdr:nvSpPr>
      <xdr:spPr>
        <a:xfrm>
          <a:off x="2608794" y="1313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170644</xdr:rowOff>
    </xdr:from>
    <xdr:to>
      <xdr:col>3</xdr:col>
      <xdr:colOff>3175</xdr:colOff>
      <xdr:row>78</xdr:row>
      <xdr:rowOff>100794</xdr:rowOff>
    </xdr:to>
    <xdr:sp macro="" textlink="">
      <xdr:nvSpPr>
        <xdr:cNvPr id="206" name="円/楕円 205"/>
        <xdr:cNvSpPr/>
      </xdr:nvSpPr>
      <xdr:spPr>
        <a:xfrm>
          <a:off x="1968500" y="133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91921</xdr:rowOff>
    </xdr:from>
    <xdr:ext cx="599010" cy="259045"/>
    <xdr:sp macro="" textlink="">
      <xdr:nvSpPr>
        <xdr:cNvPr id="207" name="テキスト ボックス 206"/>
        <xdr:cNvSpPr txBox="1"/>
      </xdr:nvSpPr>
      <xdr:spPr>
        <a:xfrm>
          <a:off x="1719794" y="134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2098</xdr:rowOff>
    </xdr:from>
    <xdr:to>
      <xdr:col>1</xdr:col>
      <xdr:colOff>485775</xdr:colOff>
      <xdr:row>78</xdr:row>
      <xdr:rowOff>103698</xdr:rowOff>
    </xdr:to>
    <xdr:sp macro="" textlink="">
      <xdr:nvSpPr>
        <xdr:cNvPr id="208" name="円/楕円 207"/>
        <xdr:cNvSpPr/>
      </xdr:nvSpPr>
      <xdr:spPr>
        <a:xfrm>
          <a:off x="1079500" y="133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120225</xdr:rowOff>
    </xdr:from>
    <xdr:ext cx="599010" cy="259045"/>
    <xdr:sp macro="" textlink="">
      <xdr:nvSpPr>
        <xdr:cNvPr id="209" name="テキスト ボックス 208"/>
        <xdr:cNvSpPr txBox="1"/>
      </xdr:nvSpPr>
      <xdr:spPr>
        <a:xfrm>
          <a:off x="830794" y="131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28333</xdr:rowOff>
    </xdr:from>
    <xdr:to>
      <xdr:col>6</xdr:col>
      <xdr:colOff>511175</xdr:colOff>
      <xdr:row>95</xdr:row>
      <xdr:rowOff>126364</xdr:rowOff>
    </xdr:to>
    <xdr:cxnSp macro="">
      <xdr:nvCxnSpPr>
        <xdr:cNvPr id="239" name="直線コネクタ 238"/>
        <xdr:cNvCxnSpPr/>
      </xdr:nvCxnSpPr>
      <xdr:spPr>
        <a:xfrm>
          <a:off x="3797300" y="16316083"/>
          <a:ext cx="838200" cy="9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71368</xdr:rowOff>
    </xdr:from>
    <xdr:to>
      <xdr:col>5</xdr:col>
      <xdr:colOff>358775</xdr:colOff>
      <xdr:row>95</xdr:row>
      <xdr:rowOff>28333</xdr:rowOff>
    </xdr:to>
    <xdr:cxnSp macro="">
      <xdr:nvCxnSpPr>
        <xdr:cNvPr id="242" name="直線コネクタ 241"/>
        <xdr:cNvCxnSpPr/>
      </xdr:nvCxnSpPr>
      <xdr:spPr>
        <a:xfrm>
          <a:off x="2908300" y="16187668"/>
          <a:ext cx="889000" cy="1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43" name="フローチャート : 判断 242"/>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44" name="テキスト ボックス 243"/>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71368</xdr:rowOff>
    </xdr:from>
    <xdr:to>
      <xdr:col>4</xdr:col>
      <xdr:colOff>155575</xdr:colOff>
      <xdr:row>95</xdr:row>
      <xdr:rowOff>11340</xdr:rowOff>
    </xdr:to>
    <xdr:cxnSp macro="">
      <xdr:nvCxnSpPr>
        <xdr:cNvPr id="245" name="直線コネクタ 244"/>
        <xdr:cNvCxnSpPr/>
      </xdr:nvCxnSpPr>
      <xdr:spPr>
        <a:xfrm flipV="1">
          <a:off x="2019300" y="16187668"/>
          <a:ext cx="889000" cy="1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41993</xdr:rowOff>
    </xdr:from>
    <xdr:to>
      <xdr:col>2</xdr:col>
      <xdr:colOff>638175</xdr:colOff>
      <xdr:row>95</xdr:row>
      <xdr:rowOff>11340</xdr:rowOff>
    </xdr:to>
    <xdr:cxnSp macro="">
      <xdr:nvCxnSpPr>
        <xdr:cNvPr id="248" name="直線コネクタ 247"/>
        <xdr:cNvCxnSpPr/>
      </xdr:nvCxnSpPr>
      <xdr:spPr>
        <a:xfrm>
          <a:off x="1130300" y="16158293"/>
          <a:ext cx="889000" cy="1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75564</xdr:rowOff>
    </xdr:from>
    <xdr:to>
      <xdr:col>6</xdr:col>
      <xdr:colOff>561975</xdr:colOff>
      <xdr:row>96</xdr:row>
      <xdr:rowOff>5714</xdr:rowOff>
    </xdr:to>
    <xdr:sp macro="" textlink="">
      <xdr:nvSpPr>
        <xdr:cNvPr id="258" name="円/楕円 257"/>
        <xdr:cNvSpPr/>
      </xdr:nvSpPr>
      <xdr:spPr>
        <a:xfrm>
          <a:off x="4584700" y="163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98441</xdr:rowOff>
    </xdr:from>
    <xdr:ext cx="534377" cy="259045"/>
    <xdr:sp macro="" textlink="">
      <xdr:nvSpPr>
        <xdr:cNvPr id="259" name="衛生費該当値テキスト"/>
        <xdr:cNvSpPr txBox="1"/>
      </xdr:nvSpPr>
      <xdr:spPr>
        <a:xfrm>
          <a:off x="4686300" y="162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148983</xdr:rowOff>
    </xdr:from>
    <xdr:to>
      <xdr:col>5</xdr:col>
      <xdr:colOff>409575</xdr:colOff>
      <xdr:row>95</xdr:row>
      <xdr:rowOff>79133</xdr:rowOff>
    </xdr:to>
    <xdr:sp macro="" textlink="">
      <xdr:nvSpPr>
        <xdr:cNvPr id="260" name="円/楕円 259"/>
        <xdr:cNvSpPr/>
      </xdr:nvSpPr>
      <xdr:spPr>
        <a:xfrm>
          <a:off x="3746500" y="162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95660</xdr:rowOff>
    </xdr:from>
    <xdr:ext cx="534377" cy="259045"/>
    <xdr:sp macro="" textlink="">
      <xdr:nvSpPr>
        <xdr:cNvPr id="261" name="テキスト ボックス 260"/>
        <xdr:cNvSpPr txBox="1"/>
      </xdr:nvSpPr>
      <xdr:spPr>
        <a:xfrm>
          <a:off x="3530111" y="160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20568</xdr:rowOff>
    </xdr:from>
    <xdr:to>
      <xdr:col>4</xdr:col>
      <xdr:colOff>206375</xdr:colOff>
      <xdr:row>94</xdr:row>
      <xdr:rowOff>122168</xdr:rowOff>
    </xdr:to>
    <xdr:sp macro="" textlink="">
      <xdr:nvSpPr>
        <xdr:cNvPr id="262" name="円/楕円 261"/>
        <xdr:cNvSpPr/>
      </xdr:nvSpPr>
      <xdr:spPr>
        <a:xfrm>
          <a:off x="2857500" y="161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138695</xdr:rowOff>
    </xdr:from>
    <xdr:ext cx="534377" cy="259045"/>
    <xdr:sp macro="" textlink="">
      <xdr:nvSpPr>
        <xdr:cNvPr id="263" name="テキスト ボックス 262"/>
        <xdr:cNvSpPr txBox="1"/>
      </xdr:nvSpPr>
      <xdr:spPr>
        <a:xfrm>
          <a:off x="2641111" y="1591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131990</xdr:rowOff>
    </xdr:from>
    <xdr:to>
      <xdr:col>3</xdr:col>
      <xdr:colOff>3175</xdr:colOff>
      <xdr:row>95</xdr:row>
      <xdr:rowOff>62140</xdr:rowOff>
    </xdr:to>
    <xdr:sp macro="" textlink="">
      <xdr:nvSpPr>
        <xdr:cNvPr id="264" name="円/楕円 263"/>
        <xdr:cNvSpPr/>
      </xdr:nvSpPr>
      <xdr:spPr>
        <a:xfrm>
          <a:off x="1968500" y="162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78667</xdr:rowOff>
    </xdr:from>
    <xdr:ext cx="534377" cy="259045"/>
    <xdr:sp macro="" textlink="">
      <xdr:nvSpPr>
        <xdr:cNvPr id="265" name="テキスト ボックス 264"/>
        <xdr:cNvSpPr txBox="1"/>
      </xdr:nvSpPr>
      <xdr:spPr>
        <a:xfrm>
          <a:off x="1752111" y="160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162643</xdr:rowOff>
    </xdr:from>
    <xdr:to>
      <xdr:col>1</xdr:col>
      <xdr:colOff>485775</xdr:colOff>
      <xdr:row>94</xdr:row>
      <xdr:rowOff>92793</xdr:rowOff>
    </xdr:to>
    <xdr:sp macro="" textlink="">
      <xdr:nvSpPr>
        <xdr:cNvPr id="266" name="円/楕円 265"/>
        <xdr:cNvSpPr/>
      </xdr:nvSpPr>
      <xdr:spPr>
        <a:xfrm>
          <a:off x="1079500" y="161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109320</xdr:rowOff>
    </xdr:from>
    <xdr:ext cx="534377" cy="259045"/>
    <xdr:sp macro="" textlink="">
      <xdr:nvSpPr>
        <xdr:cNvPr id="267" name="テキスト ボックス 266"/>
        <xdr:cNvSpPr txBox="1"/>
      </xdr:nvSpPr>
      <xdr:spPr>
        <a:xfrm>
          <a:off x="863111" y="158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128132</xdr:rowOff>
    </xdr:from>
    <xdr:to>
      <xdr:col>15</xdr:col>
      <xdr:colOff>180975</xdr:colOff>
      <xdr:row>38</xdr:row>
      <xdr:rowOff>129916</xdr:rowOff>
    </xdr:to>
    <xdr:cxnSp macro="">
      <xdr:nvCxnSpPr>
        <xdr:cNvPr id="294" name="直線コネクタ 293"/>
        <xdr:cNvCxnSpPr/>
      </xdr:nvCxnSpPr>
      <xdr:spPr>
        <a:xfrm flipV="1">
          <a:off x="9639300" y="6643232"/>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127356</xdr:rowOff>
    </xdr:from>
    <xdr:to>
      <xdr:col>14</xdr:col>
      <xdr:colOff>28575</xdr:colOff>
      <xdr:row>38</xdr:row>
      <xdr:rowOff>129916</xdr:rowOff>
    </xdr:to>
    <xdr:cxnSp macro="">
      <xdr:nvCxnSpPr>
        <xdr:cNvPr id="297" name="直線コネクタ 296"/>
        <xdr:cNvCxnSpPr/>
      </xdr:nvCxnSpPr>
      <xdr:spPr>
        <a:xfrm>
          <a:off x="8750300" y="664245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32756</xdr:rowOff>
    </xdr:from>
    <xdr:to>
      <xdr:col>14</xdr:col>
      <xdr:colOff>79375</xdr:colOff>
      <xdr:row>38</xdr:row>
      <xdr:rowOff>134356</xdr:rowOff>
    </xdr:to>
    <xdr:sp macro="" textlink="">
      <xdr:nvSpPr>
        <xdr:cNvPr id="298" name="フローチャート : 判断 297"/>
        <xdr:cNvSpPr/>
      </xdr:nvSpPr>
      <xdr:spPr>
        <a:xfrm>
          <a:off x="9588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150883</xdr:rowOff>
    </xdr:from>
    <xdr:ext cx="469744" cy="259045"/>
    <xdr:sp macro="" textlink="">
      <xdr:nvSpPr>
        <xdr:cNvPr id="299" name="テキスト ボックス 298"/>
        <xdr:cNvSpPr txBox="1"/>
      </xdr:nvSpPr>
      <xdr:spPr>
        <a:xfrm>
          <a:off x="9404427" y="632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117297</xdr:rowOff>
    </xdr:from>
    <xdr:to>
      <xdr:col>12</xdr:col>
      <xdr:colOff>511175</xdr:colOff>
      <xdr:row>38</xdr:row>
      <xdr:rowOff>127356</xdr:rowOff>
    </xdr:to>
    <xdr:cxnSp macro="">
      <xdr:nvCxnSpPr>
        <xdr:cNvPr id="300" name="直線コネクタ 299"/>
        <xdr:cNvCxnSpPr/>
      </xdr:nvCxnSpPr>
      <xdr:spPr>
        <a:xfrm>
          <a:off x="7861300" y="66323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93889</xdr:rowOff>
    </xdr:from>
    <xdr:to>
      <xdr:col>11</xdr:col>
      <xdr:colOff>307975</xdr:colOff>
      <xdr:row>38</xdr:row>
      <xdr:rowOff>117297</xdr:rowOff>
    </xdr:to>
    <xdr:cxnSp macro="">
      <xdr:nvCxnSpPr>
        <xdr:cNvPr id="303" name="直線コネクタ 302"/>
        <xdr:cNvCxnSpPr/>
      </xdr:nvCxnSpPr>
      <xdr:spPr>
        <a:xfrm>
          <a:off x="6972300" y="6608989"/>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77332</xdr:rowOff>
    </xdr:from>
    <xdr:to>
      <xdr:col>15</xdr:col>
      <xdr:colOff>231775</xdr:colOff>
      <xdr:row>39</xdr:row>
      <xdr:rowOff>7482</xdr:rowOff>
    </xdr:to>
    <xdr:sp macro="" textlink="">
      <xdr:nvSpPr>
        <xdr:cNvPr id="313" name="円/楕円 312"/>
        <xdr:cNvSpPr/>
      </xdr:nvSpPr>
      <xdr:spPr>
        <a:xfrm>
          <a:off x="104267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79116</xdr:rowOff>
    </xdr:from>
    <xdr:to>
      <xdr:col>14</xdr:col>
      <xdr:colOff>79375</xdr:colOff>
      <xdr:row>39</xdr:row>
      <xdr:rowOff>9266</xdr:rowOff>
    </xdr:to>
    <xdr:sp macro="" textlink="">
      <xdr:nvSpPr>
        <xdr:cNvPr id="315" name="円/楕円 314"/>
        <xdr:cNvSpPr/>
      </xdr:nvSpPr>
      <xdr:spPr>
        <a:xfrm>
          <a:off x="9588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393</xdr:rowOff>
    </xdr:from>
    <xdr:ext cx="378565" cy="259045"/>
    <xdr:sp macro="" textlink="">
      <xdr:nvSpPr>
        <xdr:cNvPr id="316" name="テキスト ボックス 315"/>
        <xdr:cNvSpPr txBox="1"/>
      </xdr:nvSpPr>
      <xdr:spPr>
        <a:xfrm>
          <a:off x="9450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76556</xdr:rowOff>
    </xdr:from>
    <xdr:to>
      <xdr:col>12</xdr:col>
      <xdr:colOff>561975</xdr:colOff>
      <xdr:row>39</xdr:row>
      <xdr:rowOff>6706</xdr:rowOff>
    </xdr:to>
    <xdr:sp macro="" textlink="">
      <xdr:nvSpPr>
        <xdr:cNvPr id="317" name="円/楕円 316"/>
        <xdr:cNvSpPr/>
      </xdr:nvSpPr>
      <xdr:spPr>
        <a:xfrm>
          <a:off x="8699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169283</xdr:rowOff>
    </xdr:from>
    <xdr:ext cx="378565" cy="259045"/>
    <xdr:sp macro="" textlink="">
      <xdr:nvSpPr>
        <xdr:cNvPr id="318" name="テキスト ボックス 317"/>
        <xdr:cNvSpPr txBox="1"/>
      </xdr:nvSpPr>
      <xdr:spPr>
        <a:xfrm>
          <a:off x="8561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66497</xdr:rowOff>
    </xdr:from>
    <xdr:to>
      <xdr:col>11</xdr:col>
      <xdr:colOff>358775</xdr:colOff>
      <xdr:row>38</xdr:row>
      <xdr:rowOff>168097</xdr:rowOff>
    </xdr:to>
    <xdr:sp macro="" textlink="">
      <xdr:nvSpPr>
        <xdr:cNvPr id="319" name="円/楕円 318"/>
        <xdr:cNvSpPr/>
      </xdr:nvSpPr>
      <xdr:spPr>
        <a:xfrm>
          <a:off x="781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159224</xdr:rowOff>
    </xdr:from>
    <xdr:ext cx="378565" cy="259045"/>
    <xdr:sp macro="" textlink="">
      <xdr:nvSpPr>
        <xdr:cNvPr id="320" name="テキスト ボックス 319"/>
        <xdr:cNvSpPr txBox="1"/>
      </xdr:nvSpPr>
      <xdr:spPr>
        <a:xfrm>
          <a:off x="7672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43089</xdr:rowOff>
    </xdr:from>
    <xdr:to>
      <xdr:col>10</xdr:col>
      <xdr:colOff>155575</xdr:colOff>
      <xdr:row>38</xdr:row>
      <xdr:rowOff>144689</xdr:rowOff>
    </xdr:to>
    <xdr:sp macro="" textlink="">
      <xdr:nvSpPr>
        <xdr:cNvPr id="321" name="円/楕円 320"/>
        <xdr:cNvSpPr/>
      </xdr:nvSpPr>
      <xdr:spPr>
        <a:xfrm>
          <a:off x="6921500" y="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135816</xdr:rowOff>
    </xdr:from>
    <xdr:ext cx="469744" cy="259045"/>
    <xdr:sp macro="" textlink="">
      <xdr:nvSpPr>
        <xdr:cNvPr id="322" name="テキスト ボックス 321"/>
        <xdr:cNvSpPr txBox="1"/>
      </xdr:nvSpPr>
      <xdr:spPr>
        <a:xfrm>
          <a:off x="6737427" y="66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85028</xdr:rowOff>
    </xdr:from>
    <xdr:to>
      <xdr:col>15</xdr:col>
      <xdr:colOff>180975</xdr:colOff>
      <xdr:row>58</xdr:row>
      <xdr:rowOff>86011</xdr:rowOff>
    </xdr:to>
    <xdr:cxnSp macro="">
      <xdr:nvCxnSpPr>
        <xdr:cNvPr id="349" name="直線コネクタ 348"/>
        <xdr:cNvCxnSpPr/>
      </xdr:nvCxnSpPr>
      <xdr:spPr>
        <a:xfrm flipV="1">
          <a:off x="9639300" y="10029128"/>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77891</xdr:rowOff>
    </xdr:from>
    <xdr:to>
      <xdr:col>14</xdr:col>
      <xdr:colOff>28575</xdr:colOff>
      <xdr:row>58</xdr:row>
      <xdr:rowOff>86011</xdr:rowOff>
    </xdr:to>
    <xdr:cxnSp macro="">
      <xdr:nvCxnSpPr>
        <xdr:cNvPr id="352" name="直線コネクタ 351"/>
        <xdr:cNvCxnSpPr/>
      </xdr:nvCxnSpPr>
      <xdr:spPr>
        <a:xfrm>
          <a:off x="8750300" y="10021991"/>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130528</xdr:rowOff>
    </xdr:from>
    <xdr:to>
      <xdr:col>14</xdr:col>
      <xdr:colOff>79375</xdr:colOff>
      <xdr:row>58</xdr:row>
      <xdr:rowOff>60678</xdr:rowOff>
    </xdr:to>
    <xdr:sp macro="" textlink="">
      <xdr:nvSpPr>
        <xdr:cNvPr id="353" name="フローチャート : 判断 352"/>
        <xdr:cNvSpPr/>
      </xdr:nvSpPr>
      <xdr:spPr>
        <a:xfrm>
          <a:off x="9588500" y="990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77205</xdr:rowOff>
    </xdr:from>
    <xdr:ext cx="534377" cy="259045"/>
    <xdr:sp macro="" textlink="">
      <xdr:nvSpPr>
        <xdr:cNvPr id="354" name="テキスト ボックス 353"/>
        <xdr:cNvSpPr txBox="1"/>
      </xdr:nvSpPr>
      <xdr:spPr>
        <a:xfrm>
          <a:off x="9372111" y="96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70091</xdr:rowOff>
    </xdr:from>
    <xdr:to>
      <xdr:col>12</xdr:col>
      <xdr:colOff>511175</xdr:colOff>
      <xdr:row>58</xdr:row>
      <xdr:rowOff>77891</xdr:rowOff>
    </xdr:to>
    <xdr:cxnSp macro="">
      <xdr:nvCxnSpPr>
        <xdr:cNvPr id="355" name="直線コネクタ 354"/>
        <xdr:cNvCxnSpPr/>
      </xdr:nvCxnSpPr>
      <xdr:spPr>
        <a:xfrm>
          <a:off x="7861300" y="10014191"/>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70091</xdr:rowOff>
    </xdr:from>
    <xdr:to>
      <xdr:col>11</xdr:col>
      <xdr:colOff>307975</xdr:colOff>
      <xdr:row>58</xdr:row>
      <xdr:rowOff>78398</xdr:rowOff>
    </xdr:to>
    <xdr:cxnSp macro="">
      <xdr:nvCxnSpPr>
        <xdr:cNvPr id="358" name="直線コネクタ 357"/>
        <xdr:cNvCxnSpPr/>
      </xdr:nvCxnSpPr>
      <xdr:spPr>
        <a:xfrm flipV="1">
          <a:off x="6972300" y="1001419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34228</xdr:rowOff>
    </xdr:from>
    <xdr:to>
      <xdr:col>15</xdr:col>
      <xdr:colOff>231775</xdr:colOff>
      <xdr:row>58</xdr:row>
      <xdr:rowOff>135828</xdr:rowOff>
    </xdr:to>
    <xdr:sp macro="" textlink="">
      <xdr:nvSpPr>
        <xdr:cNvPr id="368" name="円/楕円 367"/>
        <xdr:cNvSpPr/>
      </xdr:nvSpPr>
      <xdr:spPr>
        <a:xfrm>
          <a:off x="10426700" y="99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534377" cy="259045"/>
    <xdr:sp macro="" textlink="">
      <xdr:nvSpPr>
        <xdr:cNvPr id="369" name="農林水産業費該当値テキスト"/>
        <xdr:cNvSpPr txBox="1"/>
      </xdr:nvSpPr>
      <xdr:spPr>
        <a:xfrm>
          <a:off x="10528300" y="99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35211</xdr:rowOff>
    </xdr:from>
    <xdr:to>
      <xdr:col>14</xdr:col>
      <xdr:colOff>79375</xdr:colOff>
      <xdr:row>58</xdr:row>
      <xdr:rowOff>136811</xdr:rowOff>
    </xdr:to>
    <xdr:sp macro="" textlink="">
      <xdr:nvSpPr>
        <xdr:cNvPr id="370" name="円/楕円 369"/>
        <xdr:cNvSpPr/>
      </xdr:nvSpPr>
      <xdr:spPr>
        <a:xfrm>
          <a:off x="9588500" y="99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127938</xdr:rowOff>
    </xdr:from>
    <xdr:ext cx="534377" cy="259045"/>
    <xdr:sp macro="" textlink="">
      <xdr:nvSpPr>
        <xdr:cNvPr id="371" name="テキスト ボックス 370"/>
        <xdr:cNvSpPr txBox="1"/>
      </xdr:nvSpPr>
      <xdr:spPr>
        <a:xfrm>
          <a:off x="9372111" y="100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27091</xdr:rowOff>
    </xdr:from>
    <xdr:to>
      <xdr:col>12</xdr:col>
      <xdr:colOff>561975</xdr:colOff>
      <xdr:row>58</xdr:row>
      <xdr:rowOff>128691</xdr:rowOff>
    </xdr:to>
    <xdr:sp macro="" textlink="">
      <xdr:nvSpPr>
        <xdr:cNvPr id="372" name="円/楕円 371"/>
        <xdr:cNvSpPr/>
      </xdr:nvSpPr>
      <xdr:spPr>
        <a:xfrm>
          <a:off x="8699500" y="99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119818</xdr:rowOff>
    </xdr:from>
    <xdr:ext cx="534377" cy="259045"/>
    <xdr:sp macro="" textlink="">
      <xdr:nvSpPr>
        <xdr:cNvPr id="373" name="テキスト ボックス 372"/>
        <xdr:cNvSpPr txBox="1"/>
      </xdr:nvSpPr>
      <xdr:spPr>
        <a:xfrm>
          <a:off x="8483111" y="100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19291</xdr:rowOff>
    </xdr:from>
    <xdr:to>
      <xdr:col>11</xdr:col>
      <xdr:colOff>358775</xdr:colOff>
      <xdr:row>58</xdr:row>
      <xdr:rowOff>120891</xdr:rowOff>
    </xdr:to>
    <xdr:sp macro="" textlink="">
      <xdr:nvSpPr>
        <xdr:cNvPr id="374" name="円/楕円 373"/>
        <xdr:cNvSpPr/>
      </xdr:nvSpPr>
      <xdr:spPr>
        <a:xfrm>
          <a:off x="7810500" y="99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137418</xdr:rowOff>
    </xdr:from>
    <xdr:ext cx="534377" cy="259045"/>
    <xdr:sp macro="" textlink="">
      <xdr:nvSpPr>
        <xdr:cNvPr id="375" name="テキスト ボックス 374"/>
        <xdr:cNvSpPr txBox="1"/>
      </xdr:nvSpPr>
      <xdr:spPr>
        <a:xfrm>
          <a:off x="7594111" y="97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27598</xdr:rowOff>
    </xdr:from>
    <xdr:to>
      <xdr:col>10</xdr:col>
      <xdr:colOff>155575</xdr:colOff>
      <xdr:row>58</xdr:row>
      <xdr:rowOff>129198</xdr:rowOff>
    </xdr:to>
    <xdr:sp macro="" textlink="">
      <xdr:nvSpPr>
        <xdr:cNvPr id="376" name="円/楕円 375"/>
        <xdr:cNvSpPr/>
      </xdr:nvSpPr>
      <xdr:spPr>
        <a:xfrm>
          <a:off x="6921500" y="9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145725</xdr:rowOff>
    </xdr:from>
    <xdr:ext cx="534377" cy="259045"/>
    <xdr:sp macro="" textlink="">
      <xdr:nvSpPr>
        <xdr:cNvPr id="377" name="テキスト ボックス 376"/>
        <xdr:cNvSpPr txBox="1"/>
      </xdr:nvSpPr>
      <xdr:spPr>
        <a:xfrm>
          <a:off x="6705111" y="97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39711</xdr:rowOff>
    </xdr:from>
    <xdr:to>
      <xdr:col>15</xdr:col>
      <xdr:colOff>180975</xdr:colOff>
      <xdr:row>78</xdr:row>
      <xdr:rowOff>81087</xdr:rowOff>
    </xdr:to>
    <xdr:cxnSp macro="">
      <xdr:nvCxnSpPr>
        <xdr:cNvPr id="404" name="直線コネクタ 403"/>
        <xdr:cNvCxnSpPr/>
      </xdr:nvCxnSpPr>
      <xdr:spPr>
        <a:xfrm>
          <a:off x="9639300" y="13412811"/>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39711</xdr:rowOff>
    </xdr:from>
    <xdr:to>
      <xdr:col>14</xdr:col>
      <xdr:colOff>28575</xdr:colOff>
      <xdr:row>78</xdr:row>
      <xdr:rowOff>76172</xdr:rowOff>
    </xdr:to>
    <xdr:cxnSp macro="">
      <xdr:nvCxnSpPr>
        <xdr:cNvPr id="407" name="直線コネクタ 406"/>
        <xdr:cNvCxnSpPr/>
      </xdr:nvCxnSpPr>
      <xdr:spPr>
        <a:xfrm flipV="1">
          <a:off x="8750300" y="13412811"/>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117086</xdr:rowOff>
    </xdr:from>
    <xdr:to>
      <xdr:col>14</xdr:col>
      <xdr:colOff>79375</xdr:colOff>
      <xdr:row>77</xdr:row>
      <xdr:rowOff>47236</xdr:rowOff>
    </xdr:to>
    <xdr:sp macro="" textlink="">
      <xdr:nvSpPr>
        <xdr:cNvPr id="408" name="フローチャート : 判断 407"/>
        <xdr:cNvSpPr/>
      </xdr:nvSpPr>
      <xdr:spPr>
        <a:xfrm>
          <a:off x="9588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63764</xdr:rowOff>
    </xdr:from>
    <xdr:ext cx="534377" cy="259045"/>
    <xdr:sp macro="" textlink="">
      <xdr:nvSpPr>
        <xdr:cNvPr id="409" name="テキスト ボックス 408"/>
        <xdr:cNvSpPr txBox="1"/>
      </xdr:nvSpPr>
      <xdr:spPr>
        <a:xfrm>
          <a:off x="9372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76172</xdr:rowOff>
    </xdr:from>
    <xdr:to>
      <xdr:col>12</xdr:col>
      <xdr:colOff>511175</xdr:colOff>
      <xdr:row>78</xdr:row>
      <xdr:rowOff>77270</xdr:rowOff>
    </xdr:to>
    <xdr:cxnSp macro="">
      <xdr:nvCxnSpPr>
        <xdr:cNvPr id="410" name="直線コネクタ 409"/>
        <xdr:cNvCxnSpPr/>
      </xdr:nvCxnSpPr>
      <xdr:spPr>
        <a:xfrm flipV="1">
          <a:off x="7861300" y="1344927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35069</xdr:rowOff>
    </xdr:from>
    <xdr:to>
      <xdr:col>11</xdr:col>
      <xdr:colOff>307975</xdr:colOff>
      <xdr:row>78</xdr:row>
      <xdr:rowOff>77270</xdr:rowOff>
    </xdr:to>
    <xdr:cxnSp macro="">
      <xdr:nvCxnSpPr>
        <xdr:cNvPr id="413" name="直線コネクタ 412"/>
        <xdr:cNvCxnSpPr/>
      </xdr:nvCxnSpPr>
      <xdr:spPr>
        <a:xfrm>
          <a:off x="6972300" y="13408169"/>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30287</xdr:rowOff>
    </xdr:from>
    <xdr:to>
      <xdr:col>15</xdr:col>
      <xdr:colOff>231775</xdr:colOff>
      <xdr:row>78</xdr:row>
      <xdr:rowOff>131887</xdr:rowOff>
    </xdr:to>
    <xdr:sp macro="" textlink="">
      <xdr:nvSpPr>
        <xdr:cNvPr id="423" name="円/楕円 422"/>
        <xdr:cNvSpPr/>
      </xdr:nvSpPr>
      <xdr:spPr>
        <a:xfrm>
          <a:off x="104267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116664</xdr:rowOff>
    </xdr:from>
    <xdr:ext cx="469744" cy="259045"/>
    <xdr:sp macro="" textlink="">
      <xdr:nvSpPr>
        <xdr:cNvPr id="424" name="商工費該当値テキスト"/>
        <xdr:cNvSpPr txBox="1"/>
      </xdr:nvSpPr>
      <xdr:spPr>
        <a:xfrm>
          <a:off x="10528300" y="1331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160361</xdr:rowOff>
    </xdr:from>
    <xdr:to>
      <xdr:col>14</xdr:col>
      <xdr:colOff>79375</xdr:colOff>
      <xdr:row>78</xdr:row>
      <xdr:rowOff>90511</xdr:rowOff>
    </xdr:to>
    <xdr:sp macro="" textlink="">
      <xdr:nvSpPr>
        <xdr:cNvPr id="425" name="円/楕円 424"/>
        <xdr:cNvSpPr/>
      </xdr:nvSpPr>
      <xdr:spPr>
        <a:xfrm>
          <a:off x="9588500" y="13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81638</xdr:rowOff>
    </xdr:from>
    <xdr:ext cx="469744" cy="259045"/>
    <xdr:sp macro="" textlink="">
      <xdr:nvSpPr>
        <xdr:cNvPr id="426" name="テキスト ボックス 425"/>
        <xdr:cNvSpPr txBox="1"/>
      </xdr:nvSpPr>
      <xdr:spPr>
        <a:xfrm>
          <a:off x="9404427" y="1345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25372</xdr:rowOff>
    </xdr:from>
    <xdr:to>
      <xdr:col>12</xdr:col>
      <xdr:colOff>561975</xdr:colOff>
      <xdr:row>78</xdr:row>
      <xdr:rowOff>126972</xdr:rowOff>
    </xdr:to>
    <xdr:sp macro="" textlink="">
      <xdr:nvSpPr>
        <xdr:cNvPr id="427" name="円/楕円 426"/>
        <xdr:cNvSpPr/>
      </xdr:nvSpPr>
      <xdr:spPr>
        <a:xfrm>
          <a:off x="8699500" y="133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118099</xdr:rowOff>
    </xdr:from>
    <xdr:ext cx="469744" cy="259045"/>
    <xdr:sp macro="" textlink="">
      <xdr:nvSpPr>
        <xdr:cNvPr id="428" name="テキスト ボックス 427"/>
        <xdr:cNvSpPr txBox="1"/>
      </xdr:nvSpPr>
      <xdr:spPr>
        <a:xfrm>
          <a:off x="8515427" y="134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26470</xdr:rowOff>
    </xdr:from>
    <xdr:to>
      <xdr:col>11</xdr:col>
      <xdr:colOff>358775</xdr:colOff>
      <xdr:row>78</xdr:row>
      <xdr:rowOff>128070</xdr:rowOff>
    </xdr:to>
    <xdr:sp macro="" textlink="">
      <xdr:nvSpPr>
        <xdr:cNvPr id="429" name="円/楕円 428"/>
        <xdr:cNvSpPr/>
      </xdr:nvSpPr>
      <xdr:spPr>
        <a:xfrm>
          <a:off x="7810500" y="133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119197</xdr:rowOff>
    </xdr:from>
    <xdr:ext cx="469744" cy="259045"/>
    <xdr:sp macro="" textlink="">
      <xdr:nvSpPr>
        <xdr:cNvPr id="430" name="テキスト ボックス 429"/>
        <xdr:cNvSpPr txBox="1"/>
      </xdr:nvSpPr>
      <xdr:spPr>
        <a:xfrm>
          <a:off x="7626427" y="134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155719</xdr:rowOff>
    </xdr:from>
    <xdr:to>
      <xdr:col>10</xdr:col>
      <xdr:colOff>155575</xdr:colOff>
      <xdr:row>78</xdr:row>
      <xdr:rowOff>85869</xdr:rowOff>
    </xdr:to>
    <xdr:sp macro="" textlink="">
      <xdr:nvSpPr>
        <xdr:cNvPr id="431" name="円/楕円 430"/>
        <xdr:cNvSpPr/>
      </xdr:nvSpPr>
      <xdr:spPr>
        <a:xfrm>
          <a:off x="6921500" y="133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76996</xdr:rowOff>
    </xdr:from>
    <xdr:ext cx="469744" cy="259045"/>
    <xdr:sp macro="" textlink="">
      <xdr:nvSpPr>
        <xdr:cNvPr id="432" name="テキスト ボックス 431"/>
        <xdr:cNvSpPr txBox="1"/>
      </xdr:nvSpPr>
      <xdr:spPr>
        <a:xfrm>
          <a:off x="6737427" y="134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170774</xdr:rowOff>
    </xdr:from>
    <xdr:to>
      <xdr:col>15</xdr:col>
      <xdr:colOff>180975</xdr:colOff>
      <xdr:row>99</xdr:row>
      <xdr:rowOff>701</xdr:rowOff>
    </xdr:to>
    <xdr:cxnSp macro="">
      <xdr:nvCxnSpPr>
        <xdr:cNvPr id="461" name="直線コネクタ 460"/>
        <xdr:cNvCxnSpPr/>
      </xdr:nvCxnSpPr>
      <xdr:spPr>
        <a:xfrm flipV="1">
          <a:off x="9639300" y="16972874"/>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170421</xdr:rowOff>
    </xdr:from>
    <xdr:to>
      <xdr:col>14</xdr:col>
      <xdr:colOff>28575</xdr:colOff>
      <xdr:row>99</xdr:row>
      <xdr:rowOff>701</xdr:rowOff>
    </xdr:to>
    <xdr:cxnSp macro="">
      <xdr:nvCxnSpPr>
        <xdr:cNvPr id="464" name="直線コネクタ 463"/>
        <xdr:cNvCxnSpPr/>
      </xdr:nvCxnSpPr>
      <xdr:spPr>
        <a:xfrm>
          <a:off x="8750300" y="1697252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86726</xdr:rowOff>
    </xdr:from>
    <xdr:to>
      <xdr:col>14</xdr:col>
      <xdr:colOff>79375</xdr:colOff>
      <xdr:row>99</xdr:row>
      <xdr:rowOff>16876</xdr:rowOff>
    </xdr:to>
    <xdr:sp macro="" textlink="">
      <xdr:nvSpPr>
        <xdr:cNvPr id="465" name="フローチャート : 判断 464"/>
        <xdr:cNvSpPr/>
      </xdr:nvSpPr>
      <xdr:spPr>
        <a:xfrm>
          <a:off x="9588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33403</xdr:rowOff>
    </xdr:from>
    <xdr:ext cx="534377" cy="259045"/>
    <xdr:sp macro="" textlink="">
      <xdr:nvSpPr>
        <xdr:cNvPr id="466" name="テキスト ボックス 465"/>
        <xdr:cNvSpPr txBox="1"/>
      </xdr:nvSpPr>
      <xdr:spPr>
        <a:xfrm>
          <a:off x="9372111" y="1666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170421</xdr:rowOff>
    </xdr:from>
    <xdr:to>
      <xdr:col>12</xdr:col>
      <xdr:colOff>511175</xdr:colOff>
      <xdr:row>99</xdr:row>
      <xdr:rowOff>1614</xdr:rowOff>
    </xdr:to>
    <xdr:cxnSp macro="">
      <xdr:nvCxnSpPr>
        <xdr:cNvPr id="467" name="直線コネクタ 466"/>
        <xdr:cNvCxnSpPr/>
      </xdr:nvCxnSpPr>
      <xdr:spPr>
        <a:xfrm flipV="1">
          <a:off x="7861300" y="1697252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1614</xdr:rowOff>
    </xdr:from>
    <xdr:to>
      <xdr:col>11</xdr:col>
      <xdr:colOff>307975</xdr:colOff>
      <xdr:row>99</xdr:row>
      <xdr:rowOff>3305</xdr:rowOff>
    </xdr:to>
    <xdr:cxnSp macro="">
      <xdr:nvCxnSpPr>
        <xdr:cNvPr id="470" name="直線コネクタ 469"/>
        <xdr:cNvCxnSpPr/>
      </xdr:nvCxnSpPr>
      <xdr:spPr>
        <a:xfrm flipV="1">
          <a:off x="6972300" y="16975164"/>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119974</xdr:rowOff>
    </xdr:from>
    <xdr:to>
      <xdr:col>15</xdr:col>
      <xdr:colOff>231775</xdr:colOff>
      <xdr:row>99</xdr:row>
      <xdr:rowOff>50124</xdr:rowOff>
    </xdr:to>
    <xdr:sp macro="" textlink="">
      <xdr:nvSpPr>
        <xdr:cNvPr id="480" name="円/楕円 479"/>
        <xdr:cNvSpPr/>
      </xdr:nvSpPr>
      <xdr:spPr>
        <a:xfrm>
          <a:off x="10426700" y="169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121351</xdr:rowOff>
    </xdr:from>
    <xdr:to>
      <xdr:col>14</xdr:col>
      <xdr:colOff>79375</xdr:colOff>
      <xdr:row>99</xdr:row>
      <xdr:rowOff>51501</xdr:rowOff>
    </xdr:to>
    <xdr:sp macro="" textlink="">
      <xdr:nvSpPr>
        <xdr:cNvPr id="482" name="円/楕円 481"/>
        <xdr:cNvSpPr/>
      </xdr:nvSpPr>
      <xdr:spPr>
        <a:xfrm>
          <a:off x="9588500" y="16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42628</xdr:rowOff>
    </xdr:from>
    <xdr:ext cx="534377" cy="259045"/>
    <xdr:sp macro="" textlink="">
      <xdr:nvSpPr>
        <xdr:cNvPr id="483" name="テキスト ボックス 482"/>
        <xdr:cNvSpPr txBox="1"/>
      </xdr:nvSpPr>
      <xdr:spPr>
        <a:xfrm>
          <a:off x="9372111" y="170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119621</xdr:rowOff>
    </xdr:from>
    <xdr:to>
      <xdr:col>12</xdr:col>
      <xdr:colOff>561975</xdr:colOff>
      <xdr:row>99</xdr:row>
      <xdr:rowOff>49771</xdr:rowOff>
    </xdr:to>
    <xdr:sp macro="" textlink="">
      <xdr:nvSpPr>
        <xdr:cNvPr id="484" name="円/楕円 483"/>
        <xdr:cNvSpPr/>
      </xdr:nvSpPr>
      <xdr:spPr>
        <a:xfrm>
          <a:off x="8699500" y="169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40898</xdr:rowOff>
    </xdr:from>
    <xdr:ext cx="534377" cy="259045"/>
    <xdr:sp macro="" textlink="">
      <xdr:nvSpPr>
        <xdr:cNvPr id="485" name="テキスト ボックス 484"/>
        <xdr:cNvSpPr txBox="1"/>
      </xdr:nvSpPr>
      <xdr:spPr>
        <a:xfrm>
          <a:off x="8483111" y="170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122264</xdr:rowOff>
    </xdr:from>
    <xdr:to>
      <xdr:col>11</xdr:col>
      <xdr:colOff>358775</xdr:colOff>
      <xdr:row>99</xdr:row>
      <xdr:rowOff>52414</xdr:rowOff>
    </xdr:to>
    <xdr:sp macro="" textlink="">
      <xdr:nvSpPr>
        <xdr:cNvPr id="486" name="円/楕円 485"/>
        <xdr:cNvSpPr/>
      </xdr:nvSpPr>
      <xdr:spPr>
        <a:xfrm>
          <a:off x="7810500" y="169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43541</xdr:rowOff>
    </xdr:from>
    <xdr:ext cx="534377" cy="259045"/>
    <xdr:sp macro="" textlink="">
      <xdr:nvSpPr>
        <xdr:cNvPr id="487" name="テキスト ボックス 486"/>
        <xdr:cNvSpPr txBox="1"/>
      </xdr:nvSpPr>
      <xdr:spPr>
        <a:xfrm>
          <a:off x="7594111" y="170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123955</xdr:rowOff>
    </xdr:from>
    <xdr:to>
      <xdr:col>10</xdr:col>
      <xdr:colOff>155575</xdr:colOff>
      <xdr:row>99</xdr:row>
      <xdr:rowOff>54105</xdr:rowOff>
    </xdr:to>
    <xdr:sp macro="" textlink="">
      <xdr:nvSpPr>
        <xdr:cNvPr id="488" name="円/楕円 487"/>
        <xdr:cNvSpPr/>
      </xdr:nvSpPr>
      <xdr:spPr>
        <a:xfrm>
          <a:off x="6921500" y="16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45232</xdr:rowOff>
    </xdr:from>
    <xdr:ext cx="534377" cy="259045"/>
    <xdr:sp macro="" textlink="">
      <xdr:nvSpPr>
        <xdr:cNvPr id="489" name="テキスト ボックス 488"/>
        <xdr:cNvSpPr txBox="1"/>
      </xdr:nvSpPr>
      <xdr:spPr>
        <a:xfrm>
          <a:off x="6705111" y="170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36601</xdr:rowOff>
    </xdr:from>
    <xdr:to>
      <xdr:col>23</xdr:col>
      <xdr:colOff>517525</xdr:colOff>
      <xdr:row>36</xdr:row>
      <xdr:rowOff>94392</xdr:rowOff>
    </xdr:to>
    <xdr:cxnSp macro="">
      <xdr:nvCxnSpPr>
        <xdr:cNvPr id="517" name="直線コネクタ 516"/>
        <xdr:cNvCxnSpPr/>
      </xdr:nvCxnSpPr>
      <xdr:spPr>
        <a:xfrm>
          <a:off x="15481300" y="6208801"/>
          <a:ext cx="8382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93614</xdr:rowOff>
    </xdr:from>
    <xdr:to>
      <xdr:col>22</xdr:col>
      <xdr:colOff>365125</xdr:colOff>
      <xdr:row>36</xdr:row>
      <xdr:rowOff>36601</xdr:rowOff>
    </xdr:to>
    <xdr:cxnSp macro="">
      <xdr:nvCxnSpPr>
        <xdr:cNvPr id="520" name="直線コネクタ 519"/>
        <xdr:cNvCxnSpPr/>
      </xdr:nvCxnSpPr>
      <xdr:spPr>
        <a:xfrm>
          <a:off x="14592300" y="6094364"/>
          <a:ext cx="889000" cy="1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1" name="フローチャート : 判断 520"/>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2" name="テキスト ボックス 521"/>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93614</xdr:rowOff>
    </xdr:from>
    <xdr:to>
      <xdr:col>21</xdr:col>
      <xdr:colOff>161925</xdr:colOff>
      <xdr:row>36</xdr:row>
      <xdr:rowOff>9855</xdr:rowOff>
    </xdr:to>
    <xdr:cxnSp macro="">
      <xdr:nvCxnSpPr>
        <xdr:cNvPr id="523" name="直線コネクタ 522"/>
        <xdr:cNvCxnSpPr/>
      </xdr:nvCxnSpPr>
      <xdr:spPr>
        <a:xfrm flipV="1">
          <a:off x="13703300" y="6094364"/>
          <a:ext cx="8890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9855</xdr:rowOff>
    </xdr:from>
    <xdr:to>
      <xdr:col>19</xdr:col>
      <xdr:colOff>644525</xdr:colOff>
      <xdr:row>36</xdr:row>
      <xdr:rowOff>128681</xdr:rowOff>
    </xdr:to>
    <xdr:cxnSp macro="">
      <xdr:nvCxnSpPr>
        <xdr:cNvPr id="526" name="直線コネクタ 525"/>
        <xdr:cNvCxnSpPr/>
      </xdr:nvCxnSpPr>
      <xdr:spPr>
        <a:xfrm flipV="1">
          <a:off x="12814300" y="6182055"/>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43592</xdr:rowOff>
    </xdr:from>
    <xdr:to>
      <xdr:col>23</xdr:col>
      <xdr:colOff>568325</xdr:colOff>
      <xdr:row>36</xdr:row>
      <xdr:rowOff>145192</xdr:rowOff>
    </xdr:to>
    <xdr:sp macro="" textlink="">
      <xdr:nvSpPr>
        <xdr:cNvPr id="536" name="円/楕円 535"/>
        <xdr:cNvSpPr/>
      </xdr:nvSpPr>
      <xdr:spPr>
        <a:xfrm>
          <a:off x="16268700" y="62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66469</xdr:rowOff>
    </xdr:from>
    <xdr:ext cx="534377" cy="259045"/>
    <xdr:sp macro="" textlink="">
      <xdr:nvSpPr>
        <xdr:cNvPr id="537" name="消防費該当値テキスト"/>
        <xdr:cNvSpPr txBox="1"/>
      </xdr:nvSpPr>
      <xdr:spPr>
        <a:xfrm>
          <a:off x="16370300" y="60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157251</xdr:rowOff>
    </xdr:from>
    <xdr:to>
      <xdr:col>22</xdr:col>
      <xdr:colOff>415925</xdr:colOff>
      <xdr:row>36</xdr:row>
      <xdr:rowOff>87401</xdr:rowOff>
    </xdr:to>
    <xdr:sp macro="" textlink="">
      <xdr:nvSpPr>
        <xdr:cNvPr id="538" name="円/楕円 537"/>
        <xdr:cNvSpPr/>
      </xdr:nvSpPr>
      <xdr:spPr>
        <a:xfrm>
          <a:off x="15430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78528</xdr:rowOff>
    </xdr:from>
    <xdr:ext cx="534377" cy="259045"/>
    <xdr:sp macro="" textlink="">
      <xdr:nvSpPr>
        <xdr:cNvPr id="539" name="テキスト ボックス 538"/>
        <xdr:cNvSpPr txBox="1"/>
      </xdr:nvSpPr>
      <xdr:spPr>
        <a:xfrm>
          <a:off x="15214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42814</xdr:rowOff>
    </xdr:from>
    <xdr:to>
      <xdr:col>21</xdr:col>
      <xdr:colOff>212725</xdr:colOff>
      <xdr:row>35</xdr:row>
      <xdr:rowOff>144414</xdr:rowOff>
    </xdr:to>
    <xdr:sp macro="" textlink="">
      <xdr:nvSpPr>
        <xdr:cNvPr id="540" name="円/楕円 539"/>
        <xdr:cNvSpPr/>
      </xdr:nvSpPr>
      <xdr:spPr>
        <a:xfrm>
          <a:off x="14541500" y="60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160941</xdr:rowOff>
    </xdr:from>
    <xdr:ext cx="534377" cy="259045"/>
    <xdr:sp macro="" textlink="">
      <xdr:nvSpPr>
        <xdr:cNvPr id="541" name="テキスト ボックス 540"/>
        <xdr:cNvSpPr txBox="1"/>
      </xdr:nvSpPr>
      <xdr:spPr>
        <a:xfrm>
          <a:off x="14325111" y="5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130505</xdr:rowOff>
    </xdr:from>
    <xdr:to>
      <xdr:col>20</xdr:col>
      <xdr:colOff>9525</xdr:colOff>
      <xdr:row>36</xdr:row>
      <xdr:rowOff>60655</xdr:rowOff>
    </xdr:to>
    <xdr:sp macro="" textlink="">
      <xdr:nvSpPr>
        <xdr:cNvPr id="542" name="円/楕円 541"/>
        <xdr:cNvSpPr/>
      </xdr:nvSpPr>
      <xdr:spPr>
        <a:xfrm>
          <a:off x="13652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77182</xdr:rowOff>
    </xdr:from>
    <xdr:ext cx="534377" cy="259045"/>
    <xdr:sp macro="" textlink="">
      <xdr:nvSpPr>
        <xdr:cNvPr id="543" name="テキスト ボックス 542"/>
        <xdr:cNvSpPr txBox="1"/>
      </xdr:nvSpPr>
      <xdr:spPr>
        <a:xfrm>
          <a:off x="13436111" y="5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77881</xdr:rowOff>
    </xdr:from>
    <xdr:to>
      <xdr:col>18</xdr:col>
      <xdr:colOff>492125</xdr:colOff>
      <xdr:row>37</xdr:row>
      <xdr:rowOff>8031</xdr:rowOff>
    </xdr:to>
    <xdr:sp macro="" textlink="">
      <xdr:nvSpPr>
        <xdr:cNvPr id="544" name="円/楕円 543"/>
        <xdr:cNvSpPr/>
      </xdr:nvSpPr>
      <xdr:spPr>
        <a:xfrm>
          <a:off x="12763500" y="62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24558</xdr:rowOff>
    </xdr:from>
    <xdr:ext cx="534377" cy="259045"/>
    <xdr:sp macro="" textlink="">
      <xdr:nvSpPr>
        <xdr:cNvPr id="545" name="テキスト ボックス 544"/>
        <xdr:cNvSpPr txBox="1"/>
      </xdr:nvSpPr>
      <xdr:spPr>
        <a:xfrm>
          <a:off x="12547111" y="60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24699</xdr:rowOff>
    </xdr:from>
    <xdr:to>
      <xdr:col>23</xdr:col>
      <xdr:colOff>517525</xdr:colOff>
      <xdr:row>58</xdr:row>
      <xdr:rowOff>25384</xdr:rowOff>
    </xdr:to>
    <xdr:cxnSp macro="">
      <xdr:nvCxnSpPr>
        <xdr:cNvPr id="573" name="直線コネクタ 572"/>
        <xdr:cNvCxnSpPr/>
      </xdr:nvCxnSpPr>
      <xdr:spPr>
        <a:xfrm>
          <a:off x="15481300" y="996879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158857</xdr:rowOff>
    </xdr:from>
    <xdr:to>
      <xdr:col>22</xdr:col>
      <xdr:colOff>365125</xdr:colOff>
      <xdr:row>58</xdr:row>
      <xdr:rowOff>24699</xdr:rowOff>
    </xdr:to>
    <xdr:cxnSp macro="">
      <xdr:nvCxnSpPr>
        <xdr:cNvPr id="576" name="直線コネクタ 575"/>
        <xdr:cNvCxnSpPr/>
      </xdr:nvCxnSpPr>
      <xdr:spPr>
        <a:xfrm>
          <a:off x="14592300" y="9931507"/>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112187</xdr:rowOff>
    </xdr:from>
    <xdr:to>
      <xdr:col>22</xdr:col>
      <xdr:colOff>415925</xdr:colOff>
      <xdr:row>57</xdr:row>
      <xdr:rowOff>42337</xdr:rowOff>
    </xdr:to>
    <xdr:sp macro="" textlink="">
      <xdr:nvSpPr>
        <xdr:cNvPr id="577" name="フローチャート : 判断 576"/>
        <xdr:cNvSpPr/>
      </xdr:nvSpPr>
      <xdr:spPr>
        <a:xfrm>
          <a:off x="15430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58864</xdr:rowOff>
    </xdr:from>
    <xdr:ext cx="534377" cy="259045"/>
    <xdr:sp macro="" textlink="">
      <xdr:nvSpPr>
        <xdr:cNvPr id="578" name="テキスト ボックス 577"/>
        <xdr:cNvSpPr txBox="1"/>
      </xdr:nvSpPr>
      <xdr:spPr>
        <a:xfrm>
          <a:off x="15214111" y="948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158857</xdr:rowOff>
    </xdr:from>
    <xdr:to>
      <xdr:col>21</xdr:col>
      <xdr:colOff>161925</xdr:colOff>
      <xdr:row>58</xdr:row>
      <xdr:rowOff>86437</xdr:rowOff>
    </xdr:to>
    <xdr:cxnSp macro="">
      <xdr:nvCxnSpPr>
        <xdr:cNvPr id="579" name="直線コネクタ 578"/>
        <xdr:cNvCxnSpPr/>
      </xdr:nvCxnSpPr>
      <xdr:spPr>
        <a:xfrm flipV="1">
          <a:off x="13703300" y="9931507"/>
          <a:ext cx="8890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133528</xdr:rowOff>
    </xdr:from>
    <xdr:to>
      <xdr:col>19</xdr:col>
      <xdr:colOff>644525</xdr:colOff>
      <xdr:row>58</xdr:row>
      <xdr:rowOff>86437</xdr:rowOff>
    </xdr:to>
    <xdr:cxnSp macro="">
      <xdr:nvCxnSpPr>
        <xdr:cNvPr id="582" name="直線コネクタ 581"/>
        <xdr:cNvCxnSpPr/>
      </xdr:nvCxnSpPr>
      <xdr:spPr>
        <a:xfrm>
          <a:off x="12814300" y="9906178"/>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146034</xdr:rowOff>
    </xdr:from>
    <xdr:to>
      <xdr:col>23</xdr:col>
      <xdr:colOff>568325</xdr:colOff>
      <xdr:row>58</xdr:row>
      <xdr:rowOff>76184</xdr:rowOff>
    </xdr:to>
    <xdr:sp macro="" textlink="">
      <xdr:nvSpPr>
        <xdr:cNvPr id="592" name="円/楕円 591"/>
        <xdr:cNvSpPr/>
      </xdr:nvSpPr>
      <xdr:spPr>
        <a:xfrm>
          <a:off x="16268700" y="99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124461</xdr:rowOff>
    </xdr:from>
    <xdr:ext cx="534377" cy="259045"/>
    <xdr:sp macro="" textlink="">
      <xdr:nvSpPr>
        <xdr:cNvPr id="593" name="教育費該当値テキスト"/>
        <xdr:cNvSpPr txBox="1"/>
      </xdr:nvSpPr>
      <xdr:spPr>
        <a:xfrm>
          <a:off x="16370300" y="989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145349</xdr:rowOff>
    </xdr:from>
    <xdr:to>
      <xdr:col>22</xdr:col>
      <xdr:colOff>415925</xdr:colOff>
      <xdr:row>58</xdr:row>
      <xdr:rowOff>75499</xdr:rowOff>
    </xdr:to>
    <xdr:sp macro="" textlink="">
      <xdr:nvSpPr>
        <xdr:cNvPr id="594" name="円/楕円 593"/>
        <xdr:cNvSpPr/>
      </xdr:nvSpPr>
      <xdr:spPr>
        <a:xfrm>
          <a:off x="15430500" y="99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66626</xdr:rowOff>
    </xdr:from>
    <xdr:ext cx="534377" cy="259045"/>
    <xdr:sp macro="" textlink="">
      <xdr:nvSpPr>
        <xdr:cNvPr id="595" name="テキスト ボックス 594"/>
        <xdr:cNvSpPr txBox="1"/>
      </xdr:nvSpPr>
      <xdr:spPr>
        <a:xfrm>
          <a:off x="15214111" y="100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108057</xdr:rowOff>
    </xdr:from>
    <xdr:to>
      <xdr:col>21</xdr:col>
      <xdr:colOff>212725</xdr:colOff>
      <xdr:row>58</xdr:row>
      <xdr:rowOff>38207</xdr:rowOff>
    </xdr:to>
    <xdr:sp macro="" textlink="">
      <xdr:nvSpPr>
        <xdr:cNvPr id="596" name="円/楕円 595"/>
        <xdr:cNvSpPr/>
      </xdr:nvSpPr>
      <xdr:spPr>
        <a:xfrm>
          <a:off x="14541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29334</xdr:rowOff>
    </xdr:from>
    <xdr:ext cx="534377" cy="259045"/>
    <xdr:sp macro="" textlink="">
      <xdr:nvSpPr>
        <xdr:cNvPr id="597" name="テキスト ボックス 596"/>
        <xdr:cNvSpPr txBox="1"/>
      </xdr:nvSpPr>
      <xdr:spPr>
        <a:xfrm>
          <a:off x="14325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35637</xdr:rowOff>
    </xdr:from>
    <xdr:to>
      <xdr:col>20</xdr:col>
      <xdr:colOff>9525</xdr:colOff>
      <xdr:row>58</xdr:row>
      <xdr:rowOff>137237</xdr:rowOff>
    </xdr:to>
    <xdr:sp macro="" textlink="">
      <xdr:nvSpPr>
        <xdr:cNvPr id="598" name="円/楕円 597"/>
        <xdr:cNvSpPr/>
      </xdr:nvSpPr>
      <xdr:spPr>
        <a:xfrm>
          <a:off x="13652500" y="99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128364</xdr:rowOff>
    </xdr:from>
    <xdr:ext cx="534377" cy="259045"/>
    <xdr:sp macro="" textlink="">
      <xdr:nvSpPr>
        <xdr:cNvPr id="599" name="テキスト ボックス 598"/>
        <xdr:cNvSpPr txBox="1"/>
      </xdr:nvSpPr>
      <xdr:spPr>
        <a:xfrm>
          <a:off x="13436111" y="100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82728</xdr:rowOff>
    </xdr:from>
    <xdr:to>
      <xdr:col>18</xdr:col>
      <xdr:colOff>492125</xdr:colOff>
      <xdr:row>58</xdr:row>
      <xdr:rowOff>12878</xdr:rowOff>
    </xdr:to>
    <xdr:sp macro="" textlink="">
      <xdr:nvSpPr>
        <xdr:cNvPr id="600" name="円/楕円 599"/>
        <xdr:cNvSpPr/>
      </xdr:nvSpPr>
      <xdr:spPr>
        <a:xfrm>
          <a:off x="12763500" y="98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4005</xdr:rowOff>
    </xdr:from>
    <xdr:ext cx="534377" cy="259045"/>
    <xdr:sp macro="" textlink="">
      <xdr:nvSpPr>
        <xdr:cNvPr id="601" name="テキスト ボックス 600"/>
        <xdr:cNvSpPr txBox="1"/>
      </xdr:nvSpPr>
      <xdr:spPr>
        <a:xfrm>
          <a:off x="12547111" y="99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38672</xdr:rowOff>
    </xdr:from>
    <xdr:to>
      <xdr:col>23</xdr:col>
      <xdr:colOff>517525</xdr:colOff>
      <xdr:row>79</xdr:row>
      <xdr:rowOff>44450</xdr:rowOff>
    </xdr:to>
    <xdr:cxnSp macro="">
      <xdr:nvCxnSpPr>
        <xdr:cNvPr id="630" name="直線コネクタ 629"/>
        <xdr:cNvCxnSpPr/>
      </xdr:nvCxnSpPr>
      <xdr:spPr>
        <a:xfrm>
          <a:off x="15481300" y="13583222"/>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32207</xdr:rowOff>
    </xdr:from>
    <xdr:to>
      <xdr:col>22</xdr:col>
      <xdr:colOff>365125</xdr:colOff>
      <xdr:row>79</xdr:row>
      <xdr:rowOff>38672</xdr:rowOff>
    </xdr:to>
    <xdr:cxnSp macro="">
      <xdr:nvCxnSpPr>
        <xdr:cNvPr id="633" name="直線コネクタ 632"/>
        <xdr:cNvCxnSpPr/>
      </xdr:nvCxnSpPr>
      <xdr:spPr>
        <a:xfrm>
          <a:off x="14592300" y="1357675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86919</xdr:rowOff>
    </xdr:from>
    <xdr:to>
      <xdr:col>22</xdr:col>
      <xdr:colOff>415925</xdr:colOff>
      <xdr:row>79</xdr:row>
      <xdr:rowOff>17069</xdr:rowOff>
    </xdr:to>
    <xdr:sp macro="" textlink="">
      <xdr:nvSpPr>
        <xdr:cNvPr id="634" name="フローチャート : 判断 633"/>
        <xdr:cNvSpPr/>
      </xdr:nvSpPr>
      <xdr:spPr>
        <a:xfrm>
          <a:off x="15430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33596</xdr:rowOff>
    </xdr:from>
    <xdr:ext cx="469744" cy="259045"/>
    <xdr:sp macro="" textlink="">
      <xdr:nvSpPr>
        <xdr:cNvPr id="635" name="テキスト ボックス 634"/>
        <xdr:cNvSpPr txBox="1"/>
      </xdr:nvSpPr>
      <xdr:spPr>
        <a:xfrm>
          <a:off x="15246427"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32207</xdr:rowOff>
    </xdr:from>
    <xdr:to>
      <xdr:col>21</xdr:col>
      <xdr:colOff>161925</xdr:colOff>
      <xdr:row>79</xdr:row>
      <xdr:rowOff>34404</xdr:rowOff>
    </xdr:to>
    <xdr:cxnSp macro="">
      <xdr:nvCxnSpPr>
        <xdr:cNvPr id="636" name="直線コネクタ 635"/>
        <xdr:cNvCxnSpPr/>
      </xdr:nvCxnSpPr>
      <xdr:spPr>
        <a:xfrm flipV="1">
          <a:off x="13703300" y="13576757"/>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32499</xdr:rowOff>
    </xdr:from>
    <xdr:to>
      <xdr:col>19</xdr:col>
      <xdr:colOff>644525</xdr:colOff>
      <xdr:row>79</xdr:row>
      <xdr:rowOff>34404</xdr:rowOff>
    </xdr:to>
    <xdr:cxnSp macro="">
      <xdr:nvCxnSpPr>
        <xdr:cNvPr id="639" name="直線コネクタ 638"/>
        <xdr:cNvCxnSpPr/>
      </xdr:nvCxnSpPr>
      <xdr:spPr>
        <a:xfrm>
          <a:off x="12814300" y="1357704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159322</xdr:rowOff>
    </xdr:from>
    <xdr:to>
      <xdr:col>22</xdr:col>
      <xdr:colOff>415925</xdr:colOff>
      <xdr:row>79</xdr:row>
      <xdr:rowOff>89472</xdr:rowOff>
    </xdr:to>
    <xdr:sp macro="" textlink="">
      <xdr:nvSpPr>
        <xdr:cNvPr id="651" name="円/楕円 650"/>
        <xdr:cNvSpPr/>
      </xdr:nvSpPr>
      <xdr:spPr>
        <a:xfrm>
          <a:off x="15430500" y="13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80599</xdr:rowOff>
    </xdr:from>
    <xdr:ext cx="378565" cy="259045"/>
    <xdr:sp macro="" textlink="">
      <xdr:nvSpPr>
        <xdr:cNvPr id="652" name="テキスト ボックス 651"/>
        <xdr:cNvSpPr txBox="1"/>
      </xdr:nvSpPr>
      <xdr:spPr>
        <a:xfrm>
          <a:off x="15292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152857</xdr:rowOff>
    </xdr:from>
    <xdr:to>
      <xdr:col>21</xdr:col>
      <xdr:colOff>212725</xdr:colOff>
      <xdr:row>79</xdr:row>
      <xdr:rowOff>83007</xdr:rowOff>
    </xdr:to>
    <xdr:sp macro="" textlink="">
      <xdr:nvSpPr>
        <xdr:cNvPr id="653" name="円/楕円 652"/>
        <xdr:cNvSpPr/>
      </xdr:nvSpPr>
      <xdr:spPr>
        <a:xfrm>
          <a:off x="14541500" y="135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74134</xdr:rowOff>
    </xdr:from>
    <xdr:ext cx="378565" cy="259045"/>
    <xdr:sp macro="" textlink="">
      <xdr:nvSpPr>
        <xdr:cNvPr id="654" name="テキスト ボックス 653"/>
        <xdr:cNvSpPr txBox="1"/>
      </xdr:nvSpPr>
      <xdr:spPr>
        <a:xfrm>
          <a:off x="14403017" y="13618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155054</xdr:rowOff>
    </xdr:from>
    <xdr:to>
      <xdr:col>20</xdr:col>
      <xdr:colOff>9525</xdr:colOff>
      <xdr:row>79</xdr:row>
      <xdr:rowOff>85204</xdr:rowOff>
    </xdr:to>
    <xdr:sp macro="" textlink="">
      <xdr:nvSpPr>
        <xdr:cNvPr id="655" name="円/楕円 654"/>
        <xdr:cNvSpPr/>
      </xdr:nvSpPr>
      <xdr:spPr>
        <a:xfrm>
          <a:off x="13652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76331</xdr:rowOff>
    </xdr:from>
    <xdr:ext cx="378565" cy="259045"/>
    <xdr:sp macro="" textlink="">
      <xdr:nvSpPr>
        <xdr:cNvPr id="656" name="テキスト ボックス 655"/>
        <xdr:cNvSpPr txBox="1"/>
      </xdr:nvSpPr>
      <xdr:spPr>
        <a:xfrm>
          <a:off x="13514017" y="136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153149</xdr:rowOff>
    </xdr:from>
    <xdr:to>
      <xdr:col>18</xdr:col>
      <xdr:colOff>492125</xdr:colOff>
      <xdr:row>79</xdr:row>
      <xdr:rowOff>83299</xdr:rowOff>
    </xdr:to>
    <xdr:sp macro="" textlink="">
      <xdr:nvSpPr>
        <xdr:cNvPr id="657" name="円/楕円 656"/>
        <xdr:cNvSpPr/>
      </xdr:nvSpPr>
      <xdr:spPr>
        <a:xfrm>
          <a:off x="12763500" y="135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74426</xdr:rowOff>
    </xdr:from>
    <xdr:ext cx="378565" cy="259045"/>
    <xdr:sp macro="" textlink="">
      <xdr:nvSpPr>
        <xdr:cNvPr id="658" name="テキスト ボックス 657"/>
        <xdr:cNvSpPr txBox="1"/>
      </xdr:nvSpPr>
      <xdr:spPr>
        <a:xfrm>
          <a:off x="12625017" y="1361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44684</xdr:rowOff>
    </xdr:from>
    <xdr:to>
      <xdr:col>23</xdr:col>
      <xdr:colOff>517525</xdr:colOff>
      <xdr:row>93</xdr:row>
      <xdr:rowOff>35443</xdr:rowOff>
    </xdr:to>
    <xdr:cxnSp macro="">
      <xdr:nvCxnSpPr>
        <xdr:cNvPr id="689" name="直線コネクタ 688"/>
        <xdr:cNvCxnSpPr/>
      </xdr:nvCxnSpPr>
      <xdr:spPr>
        <a:xfrm>
          <a:off x="15481300" y="15818084"/>
          <a:ext cx="838200" cy="1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44684</xdr:rowOff>
    </xdr:from>
    <xdr:to>
      <xdr:col>22</xdr:col>
      <xdr:colOff>365125</xdr:colOff>
      <xdr:row>93</xdr:row>
      <xdr:rowOff>126262</xdr:rowOff>
    </xdr:to>
    <xdr:cxnSp macro="">
      <xdr:nvCxnSpPr>
        <xdr:cNvPr id="692" name="直線コネクタ 691"/>
        <xdr:cNvCxnSpPr/>
      </xdr:nvCxnSpPr>
      <xdr:spPr>
        <a:xfrm flipV="1">
          <a:off x="14592300" y="15818084"/>
          <a:ext cx="889000" cy="2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50202</xdr:rowOff>
    </xdr:from>
    <xdr:to>
      <xdr:col>22</xdr:col>
      <xdr:colOff>415925</xdr:colOff>
      <xdr:row>94</xdr:row>
      <xdr:rowOff>151802</xdr:rowOff>
    </xdr:to>
    <xdr:sp macro="" textlink="">
      <xdr:nvSpPr>
        <xdr:cNvPr id="693" name="フローチャート : 判断 692"/>
        <xdr:cNvSpPr/>
      </xdr:nvSpPr>
      <xdr:spPr>
        <a:xfrm>
          <a:off x="15430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142929</xdr:rowOff>
    </xdr:from>
    <xdr:ext cx="534377" cy="259045"/>
    <xdr:sp macro="" textlink="">
      <xdr:nvSpPr>
        <xdr:cNvPr id="694" name="テキスト ボックス 693"/>
        <xdr:cNvSpPr txBox="1"/>
      </xdr:nvSpPr>
      <xdr:spPr>
        <a:xfrm>
          <a:off x="15214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111142</xdr:rowOff>
    </xdr:from>
    <xdr:to>
      <xdr:col>21</xdr:col>
      <xdr:colOff>161925</xdr:colOff>
      <xdr:row>93</xdr:row>
      <xdr:rowOff>126262</xdr:rowOff>
    </xdr:to>
    <xdr:cxnSp macro="">
      <xdr:nvCxnSpPr>
        <xdr:cNvPr id="695" name="直線コネクタ 694"/>
        <xdr:cNvCxnSpPr/>
      </xdr:nvCxnSpPr>
      <xdr:spPr>
        <a:xfrm>
          <a:off x="13703300" y="1605599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111142</xdr:rowOff>
    </xdr:from>
    <xdr:to>
      <xdr:col>19</xdr:col>
      <xdr:colOff>644525</xdr:colOff>
      <xdr:row>93</xdr:row>
      <xdr:rowOff>136958</xdr:rowOff>
    </xdr:to>
    <xdr:cxnSp macro="">
      <xdr:nvCxnSpPr>
        <xdr:cNvPr id="698" name="直線コネクタ 697"/>
        <xdr:cNvCxnSpPr/>
      </xdr:nvCxnSpPr>
      <xdr:spPr>
        <a:xfrm flipV="1">
          <a:off x="12814300" y="16055992"/>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156093</xdr:rowOff>
    </xdr:from>
    <xdr:to>
      <xdr:col>23</xdr:col>
      <xdr:colOff>568325</xdr:colOff>
      <xdr:row>93</xdr:row>
      <xdr:rowOff>86243</xdr:rowOff>
    </xdr:to>
    <xdr:sp macro="" textlink="">
      <xdr:nvSpPr>
        <xdr:cNvPr id="708" name="円/楕円 707"/>
        <xdr:cNvSpPr/>
      </xdr:nvSpPr>
      <xdr:spPr>
        <a:xfrm>
          <a:off x="16268700" y="159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7520</xdr:rowOff>
    </xdr:from>
    <xdr:ext cx="534377" cy="259045"/>
    <xdr:sp macro="" textlink="">
      <xdr:nvSpPr>
        <xdr:cNvPr id="709" name="公債費該当値テキスト"/>
        <xdr:cNvSpPr txBox="1"/>
      </xdr:nvSpPr>
      <xdr:spPr>
        <a:xfrm>
          <a:off x="16370300" y="157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165334</xdr:rowOff>
    </xdr:from>
    <xdr:to>
      <xdr:col>22</xdr:col>
      <xdr:colOff>415925</xdr:colOff>
      <xdr:row>92</xdr:row>
      <xdr:rowOff>95484</xdr:rowOff>
    </xdr:to>
    <xdr:sp macro="" textlink="">
      <xdr:nvSpPr>
        <xdr:cNvPr id="710" name="円/楕円 709"/>
        <xdr:cNvSpPr/>
      </xdr:nvSpPr>
      <xdr:spPr>
        <a:xfrm>
          <a:off x="15430500" y="15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112011</xdr:rowOff>
    </xdr:from>
    <xdr:ext cx="534377" cy="259045"/>
    <xdr:sp macro="" textlink="">
      <xdr:nvSpPr>
        <xdr:cNvPr id="711" name="テキスト ボックス 710"/>
        <xdr:cNvSpPr txBox="1"/>
      </xdr:nvSpPr>
      <xdr:spPr>
        <a:xfrm>
          <a:off x="15214111" y="155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75462</xdr:rowOff>
    </xdr:from>
    <xdr:to>
      <xdr:col>21</xdr:col>
      <xdr:colOff>212725</xdr:colOff>
      <xdr:row>94</xdr:row>
      <xdr:rowOff>5612</xdr:rowOff>
    </xdr:to>
    <xdr:sp macro="" textlink="">
      <xdr:nvSpPr>
        <xdr:cNvPr id="712" name="円/楕円 711"/>
        <xdr:cNvSpPr/>
      </xdr:nvSpPr>
      <xdr:spPr>
        <a:xfrm>
          <a:off x="14541500" y="16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22139</xdr:rowOff>
    </xdr:from>
    <xdr:ext cx="534377" cy="259045"/>
    <xdr:sp macro="" textlink="">
      <xdr:nvSpPr>
        <xdr:cNvPr id="713" name="テキスト ボックス 712"/>
        <xdr:cNvSpPr txBox="1"/>
      </xdr:nvSpPr>
      <xdr:spPr>
        <a:xfrm>
          <a:off x="14325111" y="157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60342</xdr:rowOff>
    </xdr:from>
    <xdr:to>
      <xdr:col>20</xdr:col>
      <xdr:colOff>9525</xdr:colOff>
      <xdr:row>93</xdr:row>
      <xdr:rowOff>161942</xdr:rowOff>
    </xdr:to>
    <xdr:sp macro="" textlink="">
      <xdr:nvSpPr>
        <xdr:cNvPr id="714" name="円/楕円 713"/>
        <xdr:cNvSpPr/>
      </xdr:nvSpPr>
      <xdr:spPr>
        <a:xfrm>
          <a:off x="13652500" y="160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7019</xdr:rowOff>
    </xdr:from>
    <xdr:ext cx="534377" cy="259045"/>
    <xdr:sp macro="" textlink="">
      <xdr:nvSpPr>
        <xdr:cNvPr id="715" name="テキスト ボックス 714"/>
        <xdr:cNvSpPr txBox="1"/>
      </xdr:nvSpPr>
      <xdr:spPr>
        <a:xfrm>
          <a:off x="13436111" y="157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86158</xdr:rowOff>
    </xdr:from>
    <xdr:to>
      <xdr:col>18</xdr:col>
      <xdr:colOff>492125</xdr:colOff>
      <xdr:row>94</xdr:row>
      <xdr:rowOff>16308</xdr:rowOff>
    </xdr:to>
    <xdr:sp macro="" textlink="">
      <xdr:nvSpPr>
        <xdr:cNvPr id="716" name="円/楕円 715"/>
        <xdr:cNvSpPr/>
      </xdr:nvSpPr>
      <xdr:spPr>
        <a:xfrm>
          <a:off x="12763500" y="160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32835</xdr:rowOff>
    </xdr:from>
    <xdr:ext cx="534377" cy="259045"/>
    <xdr:sp macro="" textlink="">
      <xdr:nvSpPr>
        <xdr:cNvPr id="717" name="テキスト ボックス 716"/>
        <xdr:cNvSpPr txBox="1"/>
      </xdr:nvSpPr>
      <xdr:spPr>
        <a:xfrm>
          <a:off x="12547111" y="1580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総務費では、新庁舎整備事業に係る事業費の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などにより前年度比</a:t>
          </a:r>
          <a:r>
            <a:rPr kumimoji="1" lang="en-US" altLang="ja-JP" sz="1300">
              <a:solidFill>
                <a:schemeClr val="dk1"/>
              </a:solidFill>
              <a:effectLst/>
              <a:latin typeface="+mn-lt"/>
              <a:ea typeface="+mn-ea"/>
              <a:cs typeface="+mn-cs"/>
            </a:rPr>
            <a:t>32,451</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民生費では、年金生活者等支援臨時福祉給付金の新設による増</a:t>
          </a:r>
          <a:r>
            <a:rPr kumimoji="1" lang="ja-JP" altLang="en-US" sz="1300">
              <a:solidFill>
                <a:schemeClr val="dk1"/>
              </a:solidFill>
              <a:effectLst/>
              <a:latin typeface="+mn-lt"/>
              <a:ea typeface="+mn-ea"/>
              <a:cs typeface="+mn-cs"/>
            </a:rPr>
            <a:t>や</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仮称</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西部こども園建設事業</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事業費の増などにより前年度比</a:t>
          </a:r>
          <a:r>
            <a:rPr kumimoji="1" lang="en-US" altLang="ja-JP" sz="1300">
              <a:solidFill>
                <a:schemeClr val="dk1"/>
              </a:solidFill>
              <a:effectLst/>
              <a:latin typeface="+mn-lt"/>
              <a:ea typeface="+mn-ea"/>
              <a:cs typeface="+mn-cs"/>
            </a:rPr>
            <a:t>17,204</a:t>
          </a:r>
          <a:r>
            <a:rPr kumimoji="1" lang="ja-JP" altLang="ja-JP" sz="1300">
              <a:solidFill>
                <a:schemeClr val="dk1"/>
              </a:solidFill>
              <a:effectLst/>
              <a:latin typeface="+mn-lt"/>
              <a:ea typeface="+mn-ea"/>
              <a:cs typeface="+mn-cs"/>
            </a:rPr>
            <a:t>円の増となった。</a:t>
          </a:r>
          <a:endParaRPr lang="ja-JP" altLang="ja-JP" sz="1300">
            <a:effectLst/>
          </a:endParaRPr>
        </a:p>
        <a:p>
          <a:pPr eaLnBrk="1" fontAlgn="auto" latinLnBrk="0" hangingPunct="1"/>
          <a:r>
            <a:rPr lang="ja-JP" altLang="ja-JP" sz="1300">
              <a:solidFill>
                <a:schemeClr val="dk1"/>
              </a:solidFill>
              <a:effectLst/>
              <a:latin typeface="+mn-lt"/>
              <a:ea typeface="+mn-ea"/>
              <a:cs typeface="+mn-cs"/>
            </a:rPr>
            <a:t>衛生費では、</a:t>
          </a:r>
          <a:r>
            <a:rPr lang="ja-JP" altLang="ja-JP" sz="1300" b="0" i="0" baseline="0">
              <a:solidFill>
                <a:schemeClr val="dk1"/>
              </a:solidFill>
              <a:effectLst/>
              <a:latin typeface="+mn-lt"/>
              <a:ea typeface="+mn-ea"/>
              <a:cs typeface="+mn-cs"/>
            </a:rPr>
            <a:t>紀の海広域施設組合における施設建設事業費の減に伴う負担金の減などにより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5,146</a:t>
          </a:r>
          <a:r>
            <a:rPr kumimoji="1" lang="ja-JP" altLang="ja-JP"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商工</a:t>
          </a:r>
          <a:r>
            <a:rPr kumimoji="1" lang="ja-JP" altLang="ja-JP" sz="1300">
              <a:solidFill>
                <a:schemeClr val="dk1"/>
              </a:solidFill>
              <a:effectLst/>
              <a:latin typeface="+mn-lt"/>
              <a:ea typeface="+mn-ea"/>
              <a:cs typeface="+mn-cs"/>
            </a:rPr>
            <a:t>費では、</a:t>
          </a:r>
          <a:r>
            <a:rPr kumimoji="1" lang="ja-JP" altLang="en-US" sz="1300">
              <a:solidFill>
                <a:schemeClr val="dk1"/>
              </a:solidFill>
              <a:effectLst/>
              <a:latin typeface="+mn-lt"/>
              <a:ea typeface="+mn-ea"/>
              <a:cs typeface="+mn-cs"/>
            </a:rPr>
            <a:t>プレミアム付商品券発行事業補助金</a:t>
          </a:r>
          <a:r>
            <a:rPr kumimoji="1" lang="ja-JP" altLang="ja-JP" sz="1300">
              <a:solidFill>
                <a:schemeClr val="dk1"/>
              </a:solidFill>
              <a:effectLst/>
              <a:latin typeface="+mn-lt"/>
              <a:ea typeface="+mn-ea"/>
              <a:cs typeface="+mn-cs"/>
            </a:rPr>
            <a:t>の終了などにより前年度比</a:t>
          </a:r>
          <a:r>
            <a:rPr kumimoji="1" lang="en-US" altLang="ja-JP" sz="1300">
              <a:solidFill>
                <a:schemeClr val="dk1"/>
              </a:solidFill>
              <a:effectLst/>
              <a:latin typeface="+mn-lt"/>
              <a:ea typeface="+mn-ea"/>
              <a:cs typeface="+mn-cs"/>
            </a:rPr>
            <a:t>1,810</a:t>
          </a:r>
          <a:r>
            <a:rPr kumimoji="1" lang="ja-JP" altLang="ja-JP" sz="1300">
              <a:solidFill>
                <a:schemeClr val="dk1"/>
              </a:solidFill>
              <a:effectLst/>
              <a:latin typeface="+mn-lt"/>
              <a:ea typeface="+mn-ea"/>
              <a:cs typeface="+mn-cs"/>
            </a:rPr>
            <a:t>円の減となった。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消防費では、</a:t>
          </a:r>
          <a:r>
            <a:rPr kumimoji="1" lang="ja-JP" altLang="en-US" sz="1300">
              <a:solidFill>
                <a:schemeClr val="dk1"/>
              </a:solidFill>
              <a:effectLst/>
              <a:latin typeface="+mn-lt"/>
              <a:ea typeface="+mn-ea"/>
              <a:cs typeface="+mn-cs"/>
            </a:rPr>
            <a:t>津波避難場所等整備事業</a:t>
          </a:r>
          <a:r>
            <a:rPr kumimoji="1" lang="ja-JP" altLang="ja-JP" sz="1300">
              <a:solidFill>
                <a:schemeClr val="dk1"/>
              </a:solidFill>
              <a:effectLst/>
              <a:latin typeface="+mn-lt"/>
              <a:ea typeface="+mn-ea"/>
              <a:cs typeface="+mn-cs"/>
            </a:rPr>
            <a:t>が増となる一方、はしご付消防自動車購入事業の終了などにより前年度比</a:t>
          </a:r>
          <a:r>
            <a:rPr kumimoji="1" lang="en-US" altLang="ja-JP" sz="1300">
              <a:solidFill>
                <a:schemeClr val="dk1"/>
              </a:solidFill>
              <a:effectLst/>
              <a:latin typeface="+mn-lt"/>
              <a:ea typeface="+mn-ea"/>
              <a:cs typeface="+mn-cs"/>
            </a:rPr>
            <a:t>1,264</a:t>
          </a:r>
          <a:r>
            <a:rPr kumimoji="1" lang="ja-JP" altLang="ja-JP" sz="1300">
              <a:solidFill>
                <a:schemeClr val="dk1"/>
              </a:solidFill>
              <a:effectLst/>
              <a:latin typeface="+mn-lt"/>
              <a:ea typeface="+mn-ea"/>
              <a:cs typeface="+mn-cs"/>
            </a:rPr>
            <a:t>円の減となった。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公債費では、繰上償還の減や昨年度に実施した繰上償還の効果等による元利償還金の減により前年度比</a:t>
          </a:r>
          <a:r>
            <a:rPr kumimoji="1" lang="en-US" altLang="ja-JP" sz="1300">
              <a:solidFill>
                <a:schemeClr val="dk1"/>
              </a:solidFill>
              <a:effectLst/>
              <a:latin typeface="+mn-lt"/>
              <a:ea typeface="+mn-ea"/>
              <a:cs typeface="+mn-cs"/>
            </a:rPr>
            <a:t>9,934</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市税収入は依然として低調で推移して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地方</a:t>
          </a:r>
          <a:r>
            <a:rPr lang="ja-JP" altLang="ja-JP" sz="1300" b="0" i="0" baseline="0">
              <a:solidFill>
                <a:schemeClr val="dk1"/>
              </a:solidFill>
              <a:effectLst/>
              <a:latin typeface="+mn-lt"/>
              <a:ea typeface="+mn-ea"/>
              <a:cs typeface="+mn-cs"/>
            </a:rPr>
            <a:t>交付税や地方消費税交付金</a:t>
          </a:r>
          <a:r>
            <a:rPr lang="ja-JP" altLang="en-US" sz="1300" b="0" i="0" baseline="0">
              <a:solidFill>
                <a:schemeClr val="dk1"/>
              </a:solidFill>
              <a:effectLst/>
              <a:latin typeface="+mn-lt"/>
              <a:ea typeface="+mn-ea"/>
              <a:cs typeface="+mn-cs"/>
            </a:rPr>
            <a:t>についても減少したものの、</a:t>
          </a:r>
          <a:r>
            <a:rPr lang="ja-JP" altLang="ja-JP" sz="1300" b="0" i="0" baseline="0">
              <a:solidFill>
                <a:schemeClr val="dk1"/>
              </a:solidFill>
              <a:effectLst/>
              <a:latin typeface="+mn-lt"/>
              <a:ea typeface="+mn-ea"/>
              <a:cs typeface="+mn-cs"/>
            </a:rPr>
            <a:t>経常経費の抑制等により、実質収支比率はプラスで推移している</a:t>
          </a:r>
          <a:endParaRPr lang="ja-JP" altLang="ja-JP" sz="1300">
            <a:effectLst/>
          </a:endParaRPr>
        </a:p>
        <a:p>
          <a:pPr rtl="0"/>
          <a:r>
            <a:rPr lang="ja-JP" altLang="ja-JP" sz="1300" b="0" i="0" baseline="0">
              <a:solidFill>
                <a:schemeClr val="dk1"/>
              </a:solidFill>
              <a:effectLst/>
              <a:latin typeface="+mn-lt"/>
              <a:ea typeface="+mn-ea"/>
              <a:cs typeface="+mn-cs"/>
            </a:rPr>
            <a:t>　今後も、総人件費の抑制をはじめ、徹底した歳出削減に取り組むとともに、子育て支援の拡充をはじめとした</a:t>
          </a:r>
          <a:r>
            <a:rPr kumimoji="1" lang="ja-JP" altLang="ja-JP" sz="1300">
              <a:solidFill>
                <a:schemeClr val="dk1"/>
              </a:solidFill>
              <a:effectLst/>
              <a:latin typeface="+mn-lt"/>
              <a:ea typeface="+mn-ea"/>
              <a:cs typeface="+mn-cs"/>
            </a:rPr>
            <a:t>人口減少に歯止めをかける</a:t>
          </a:r>
          <a:r>
            <a:rPr lang="ja-JP" altLang="ja-JP" sz="1300" b="0" i="0" baseline="0">
              <a:solidFill>
                <a:schemeClr val="dk1"/>
              </a:solidFill>
              <a:effectLst/>
              <a:latin typeface="+mn-lt"/>
              <a:ea typeface="+mn-ea"/>
              <a:cs typeface="+mn-cs"/>
            </a:rPr>
            <a:t>施策を実施するとともに、さらなる財源確保に取り組み、持続可能な行財政運営に努める。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一般会計において地方交付税</a:t>
          </a:r>
          <a:r>
            <a:rPr lang="ja-JP" altLang="en-US" sz="1300" b="0" i="0" baseline="0">
              <a:solidFill>
                <a:schemeClr val="dk1"/>
              </a:solidFill>
              <a:effectLst/>
              <a:latin typeface="+mn-lt"/>
              <a:ea typeface="+mn-ea"/>
              <a:cs typeface="+mn-cs"/>
            </a:rPr>
            <a:t>や地方消費税交付金の減少</a:t>
          </a:r>
          <a:r>
            <a:rPr lang="ja-JP" altLang="ja-JP" sz="1300" b="0" i="0" baseline="0">
              <a:solidFill>
                <a:schemeClr val="dk1"/>
              </a:solidFill>
              <a:effectLst/>
              <a:latin typeface="+mn-lt"/>
              <a:ea typeface="+mn-ea"/>
              <a:cs typeface="+mn-cs"/>
            </a:rPr>
            <a:t>等により、前年度と比べ</a:t>
          </a:r>
          <a:r>
            <a:rPr lang="en-US" altLang="ja-JP" sz="1300" b="0" i="0" baseline="0">
              <a:solidFill>
                <a:schemeClr val="dk1"/>
              </a:solidFill>
              <a:effectLst/>
              <a:latin typeface="+mn-lt"/>
              <a:ea typeface="+mn-ea"/>
              <a:cs typeface="+mn-cs"/>
            </a:rPr>
            <a:t>1.22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した。</a:t>
          </a:r>
          <a:endParaRPr lang="ja-JP" altLang="ja-JP" sz="1300">
            <a:effectLst/>
          </a:endParaRPr>
        </a:p>
        <a:p>
          <a:r>
            <a:rPr lang="ja-JP" altLang="ja-JP" sz="1300" b="0" i="0" baseline="0">
              <a:solidFill>
                <a:schemeClr val="dk1"/>
              </a:solidFill>
              <a:effectLst/>
              <a:latin typeface="+mn-lt"/>
              <a:ea typeface="+mn-ea"/>
              <a:cs typeface="+mn-cs"/>
            </a:rPr>
            <a:t>　一方、国民健康保険特別会計において、</a:t>
          </a:r>
          <a:r>
            <a:rPr lang="ja-JP" altLang="en-US" sz="1300" b="0" i="0" baseline="0">
              <a:solidFill>
                <a:schemeClr val="dk1"/>
              </a:solidFill>
              <a:effectLst/>
              <a:latin typeface="+mn-lt"/>
              <a:ea typeface="+mn-ea"/>
              <a:cs typeface="+mn-cs"/>
            </a:rPr>
            <a:t>被保険者数の減に加え、保険</a:t>
          </a:r>
          <a:r>
            <a:rPr lang="ja-JP" altLang="ja-JP" sz="1300" b="0" i="0" baseline="0">
              <a:solidFill>
                <a:schemeClr val="dk1"/>
              </a:solidFill>
              <a:effectLst/>
              <a:latin typeface="+mn-lt"/>
              <a:ea typeface="+mn-ea"/>
              <a:cs typeface="+mn-cs"/>
            </a:rPr>
            <a:t>給付費</a:t>
          </a:r>
          <a:r>
            <a:rPr lang="ja-JP" altLang="en-US" sz="1300" b="0" i="0" baseline="0">
              <a:solidFill>
                <a:schemeClr val="dk1"/>
              </a:solidFill>
              <a:effectLst/>
              <a:latin typeface="+mn-lt"/>
              <a:ea typeface="+mn-ea"/>
              <a:cs typeface="+mn-cs"/>
            </a:rPr>
            <a:t>の大幅な減少</a:t>
          </a:r>
          <a:r>
            <a:rPr lang="ja-JP" altLang="ja-JP" sz="1300" b="0" i="0" baseline="0">
              <a:solidFill>
                <a:schemeClr val="dk1"/>
              </a:solidFill>
              <a:effectLst/>
              <a:latin typeface="+mn-lt"/>
              <a:ea typeface="+mn-ea"/>
              <a:cs typeface="+mn-cs"/>
            </a:rPr>
            <a:t>に伴い前年度比</a:t>
          </a:r>
          <a:r>
            <a:rPr lang="en-US" altLang="ja-JP" sz="1300" b="0" i="0" baseline="0">
              <a:solidFill>
                <a:schemeClr val="dk1"/>
              </a:solidFill>
              <a:effectLst/>
              <a:latin typeface="+mn-lt"/>
              <a:ea typeface="+mn-ea"/>
              <a:cs typeface="+mn-cs"/>
            </a:rPr>
            <a:t>2.53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a:t>
          </a:r>
          <a:r>
            <a:rPr lang="ja-JP" altLang="ja-JP" sz="1300" b="0" i="0" baseline="0">
              <a:solidFill>
                <a:schemeClr val="dk1"/>
              </a:solidFill>
              <a:effectLst/>
              <a:latin typeface="+mn-lt"/>
              <a:ea typeface="+mn-ea"/>
              <a:cs typeface="+mn-cs"/>
            </a:rPr>
            <a:t>しているほか、病院事業会計においては医業費用等の増加に伴い前年度比</a:t>
          </a:r>
          <a:r>
            <a:rPr lang="en-US" altLang="ja-JP" sz="1300" b="0" i="0" baseline="0">
              <a:solidFill>
                <a:schemeClr val="dk1"/>
              </a:solidFill>
              <a:effectLst/>
              <a:latin typeface="+mn-lt"/>
              <a:ea typeface="+mn-ea"/>
              <a:cs typeface="+mn-cs"/>
            </a:rPr>
            <a:t>0.99</a:t>
          </a:r>
          <a:r>
            <a:rPr lang="ja-JP" altLang="ja-JP" sz="1300" b="0" i="0" baseline="0">
              <a:solidFill>
                <a:schemeClr val="dk1"/>
              </a:solidFill>
              <a:effectLst/>
              <a:latin typeface="+mn-lt"/>
              <a:ea typeface="+mn-ea"/>
              <a:cs typeface="+mn-cs"/>
            </a:rPr>
            <a:t>ポイント悪化しており、収支改善が大きな課題となっている。</a:t>
          </a:r>
          <a:endParaRPr lang="ja-JP" altLang="ja-JP" sz="1300">
            <a:effectLst/>
          </a:endParaRPr>
        </a:p>
        <a:p>
          <a:r>
            <a:rPr lang="ja-JP" altLang="ja-JP" sz="1300" b="0" i="0" baseline="0">
              <a:solidFill>
                <a:schemeClr val="dk1"/>
              </a:solidFill>
              <a:effectLst/>
              <a:latin typeface="+mn-lt"/>
              <a:ea typeface="+mn-ea"/>
              <a:cs typeface="+mn-cs"/>
            </a:rPr>
            <a:t>　また、同和対策住宅資金貸付事業特別会計においては、前年度に引き続き貸付金の未収による赤字と</a:t>
          </a:r>
          <a:r>
            <a:rPr lang="ja-JP" altLang="en-US" sz="1300" b="0" i="0" baseline="0">
              <a:solidFill>
                <a:schemeClr val="dk1"/>
              </a:solidFill>
              <a:effectLst/>
              <a:latin typeface="+mn-lt"/>
              <a:ea typeface="+mn-ea"/>
              <a:cs typeface="+mn-cs"/>
            </a:rPr>
            <a:t>なり</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0.03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した。</a:t>
          </a:r>
          <a:endParaRPr lang="ja-JP" altLang="ja-JP" sz="1300">
            <a:effectLst/>
          </a:endParaRPr>
        </a:p>
        <a:p>
          <a:r>
            <a:rPr lang="ja-JP" altLang="ja-JP" sz="1300">
              <a:solidFill>
                <a:schemeClr val="dk1"/>
              </a:solidFill>
              <a:effectLst/>
              <a:latin typeface="+mn-lt"/>
              <a:ea typeface="+mn-ea"/>
              <a:cs typeface="+mn-cs"/>
            </a:rPr>
            <a:t>　今後も、徹底した歳出削減、さらなる財源確保に取り組み、持続可能な行財政運営に努める。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25542258</v>
      </c>
      <c r="BO4" s="381"/>
      <c r="BP4" s="381"/>
      <c r="BQ4" s="381"/>
      <c r="BR4" s="381"/>
      <c r="BS4" s="381"/>
      <c r="BT4" s="381"/>
      <c r="BU4" s="382"/>
      <c r="BV4" s="380">
        <v>24418628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6.1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24810790</v>
      </c>
      <c r="BO5" s="418"/>
      <c r="BP5" s="418"/>
      <c r="BQ5" s="418"/>
      <c r="BR5" s="418"/>
      <c r="BS5" s="418"/>
      <c r="BT5" s="418"/>
      <c r="BU5" s="419"/>
      <c r="BV5" s="417">
        <v>23466046</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93</v>
      </c>
      <c r="CU5" s="415"/>
      <c r="CV5" s="415"/>
      <c r="CW5" s="415"/>
      <c r="CX5" s="415"/>
      <c r="CY5" s="415"/>
      <c r="CZ5" s="415"/>
      <c r="DA5" s="416"/>
      <c r="DB5" s="414">
        <v>91.7</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731468</v>
      </c>
      <c r="BO6" s="418"/>
      <c r="BP6" s="418"/>
      <c r="BQ6" s="418"/>
      <c r="BR6" s="418"/>
      <c r="BS6" s="418"/>
      <c r="BT6" s="418"/>
      <c r="BU6" s="419"/>
      <c r="BV6" s="417">
        <v>952582</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99.2</v>
      </c>
      <c r="CU6" s="455"/>
      <c r="CV6" s="455"/>
      <c r="CW6" s="455"/>
      <c r="CX6" s="455"/>
      <c r="CY6" s="455"/>
      <c r="CZ6" s="455"/>
      <c r="DA6" s="456"/>
      <c r="DB6" s="454">
        <v>99.4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53532</v>
      </c>
      <c r="BO7" s="418"/>
      <c r="BP7" s="418"/>
      <c r="BQ7" s="418"/>
      <c r="BR7" s="418"/>
      <c r="BS7" s="418"/>
      <c r="BT7" s="418"/>
      <c r="BU7" s="419"/>
      <c r="BV7" s="417">
        <v>76223</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13893771</v>
      </c>
      <c r="CU7" s="418"/>
      <c r="CV7" s="418"/>
      <c r="CW7" s="418"/>
      <c r="CX7" s="418"/>
      <c r="CY7" s="418"/>
      <c r="CZ7" s="418"/>
      <c r="DA7" s="419"/>
      <c r="DB7" s="417">
        <v>14328479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677936</v>
      </c>
      <c r="BO8" s="418"/>
      <c r="BP8" s="418"/>
      <c r="BQ8" s="418"/>
      <c r="BR8" s="418"/>
      <c r="BS8" s="418"/>
      <c r="BT8" s="418"/>
      <c r="BU8" s="419"/>
      <c r="BV8" s="417">
        <v>876359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51860</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-198423</v>
      </c>
      <c r="BO9" s="418"/>
      <c r="BP9" s="418"/>
      <c r="BQ9" s="418"/>
      <c r="BR9" s="418"/>
      <c r="BS9" s="418"/>
      <c r="BT9" s="418"/>
      <c r="BU9" s="419"/>
      <c r="BV9" s="417">
        <v>125278</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20.8</v>
      </c>
      <c r="CU9" s="415"/>
      <c r="CV9" s="415"/>
      <c r="CW9" s="415"/>
      <c r="CX9" s="415"/>
      <c r="CY9" s="415"/>
      <c r="CZ9" s="415"/>
      <c r="DA9" s="416"/>
      <c r="DB9" s="414">
        <v>23.1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54783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7374</v>
      </c>
      <c r="BO10" s="418"/>
      <c r="BP10" s="418"/>
      <c r="BQ10" s="418"/>
      <c r="BR10" s="418"/>
      <c r="BS10" s="418"/>
      <c r="BT10" s="418"/>
      <c r="BU10" s="419"/>
      <c r="BV10" s="417">
        <v>3749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v>717535</v>
      </c>
      <c r="BO11" s="418"/>
      <c r="BP11" s="418"/>
      <c r="BQ11" s="418"/>
      <c r="BR11" s="418"/>
      <c r="BS11" s="418"/>
      <c r="BT11" s="418"/>
      <c r="BU11" s="419"/>
      <c r="BV11" s="417">
        <v>966046</v>
      </c>
      <c r="BW11" s="418"/>
      <c r="BX11" s="418"/>
      <c r="BY11" s="418"/>
      <c r="BZ11" s="418"/>
      <c r="CA11" s="418"/>
      <c r="CB11" s="418"/>
      <c r="CC11" s="419"/>
      <c r="CD11" s="420" t="s">
        <v>110</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52563</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52375</v>
      </c>
      <c r="S13" s="499"/>
      <c r="T13" s="499"/>
      <c r="U13" s="499"/>
      <c r="V13" s="500"/>
      <c r="W13" s="433" t="s">
        <v>122</v>
      </c>
      <c r="X13" s="434"/>
      <c r="Y13" s="434"/>
      <c r="Z13" s="434"/>
      <c r="AA13" s="434"/>
      <c r="AB13" s="424"/>
      <c r="AC13" s="468">
        <v>2191</v>
      </c>
      <c r="AD13" s="469"/>
      <c r="AE13" s="469"/>
      <c r="AF13" s="469"/>
      <c r="AG13" s="508"/>
      <c r="AH13" s="468">
        <v>2458</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526486</v>
      </c>
      <c r="BO13" s="418"/>
      <c r="BP13" s="418"/>
      <c r="BQ13" s="418"/>
      <c r="BR13" s="418"/>
      <c r="BS13" s="418"/>
      <c r="BT13" s="418"/>
      <c r="BU13" s="419"/>
      <c r="BV13" s="417">
        <v>1095073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9.9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53323</v>
      </c>
      <c r="S14" s="499"/>
      <c r="T14" s="499"/>
      <c r="U14" s="499"/>
      <c r="V14" s="500"/>
      <c r="W14" s="407"/>
      <c r="X14" s="408"/>
      <c r="Y14" s="408"/>
      <c r="Z14" s="408"/>
      <c r="AA14" s="408"/>
      <c r="AB14" s="397"/>
      <c r="AC14" s="501">
        <v>9.3000000000000007</v>
      </c>
      <c r="AD14" s="502"/>
      <c r="AE14" s="502"/>
      <c r="AF14" s="502"/>
      <c r="AG14" s="503"/>
      <c r="AH14" s="501">
        <v>10.199999999999999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97.2</v>
      </c>
      <c r="CU14" s="513"/>
      <c r="CV14" s="513"/>
      <c r="CW14" s="513"/>
      <c r="CX14" s="513"/>
      <c r="CY14" s="513"/>
      <c r="CZ14" s="513"/>
      <c r="DA14" s="514"/>
      <c r="DB14" s="512">
        <v>101.8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53137</v>
      </c>
      <c r="S15" s="499"/>
      <c r="T15" s="499"/>
      <c r="U15" s="499"/>
      <c r="V15" s="500"/>
      <c r="W15" s="433" t="s">
        <v>129</v>
      </c>
      <c r="X15" s="434"/>
      <c r="Y15" s="434"/>
      <c r="Z15" s="434"/>
      <c r="AA15" s="434"/>
      <c r="AB15" s="424"/>
      <c r="AC15" s="468">
        <v>6228</v>
      </c>
      <c r="AD15" s="469"/>
      <c r="AE15" s="469"/>
      <c r="AF15" s="469"/>
      <c r="AG15" s="508"/>
      <c r="AH15" s="468">
        <v>6433</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6091504</v>
      </c>
      <c r="BO15" s="381"/>
      <c r="BP15" s="381"/>
      <c r="BQ15" s="381"/>
      <c r="BR15" s="381"/>
      <c r="BS15" s="381"/>
      <c r="BT15" s="381"/>
      <c r="BU15" s="382"/>
      <c r="BV15" s="380">
        <v>6120838</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26.4</v>
      </c>
      <c r="AD16" s="502"/>
      <c r="AE16" s="502"/>
      <c r="AF16" s="502"/>
      <c r="AG16" s="503"/>
      <c r="AH16" s="501">
        <v>26.7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10907744</v>
      </c>
      <c r="BO16" s="418"/>
      <c r="BP16" s="418"/>
      <c r="BQ16" s="418"/>
      <c r="BR16" s="418"/>
      <c r="BS16" s="418"/>
      <c r="BT16" s="418"/>
      <c r="BU16" s="419"/>
      <c r="BV16" s="417">
        <v>10954014</v>
      </c>
      <c r="BW16" s="418"/>
      <c r="BX16" s="418"/>
      <c r="BY16" s="418"/>
      <c r="BZ16" s="418"/>
      <c r="CA16" s="418"/>
      <c r="CB16" s="418"/>
      <c r="CC16" s="419"/>
      <c r="CD16" s="154"/>
      <c r="CE16" s="524" t="s">
        <v>135</v>
      </c>
      <c r="CF16" s="524"/>
      <c r="CG16" s="524"/>
      <c r="CH16" s="524"/>
      <c r="CI16" s="524"/>
      <c r="CJ16" s="524"/>
      <c r="CK16" s="524"/>
      <c r="CL16" s="524"/>
      <c r="CM16" s="524"/>
      <c r="CN16" s="524"/>
      <c r="CO16" s="524"/>
      <c r="CP16" s="524"/>
      <c r="CQ16" s="524"/>
      <c r="CR16" s="524"/>
      <c r="CS16" s="525"/>
      <c r="CT16" s="414">
        <v>8</v>
      </c>
      <c r="CU16" s="415"/>
      <c r="CV16" s="415"/>
      <c r="CW16" s="415"/>
      <c r="CX16" s="415"/>
      <c r="CY16" s="415"/>
      <c r="CZ16" s="415"/>
      <c r="DA16" s="416"/>
      <c r="DB16" s="414">
        <v>3.7</v>
      </c>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133</v>
      </c>
      <c r="S17" s="519"/>
      <c r="T17" s="519"/>
      <c r="U17" s="519"/>
      <c r="V17" s="520"/>
      <c r="W17" s="433" t="s">
        <v>137</v>
      </c>
      <c r="X17" s="434"/>
      <c r="Y17" s="434"/>
      <c r="Z17" s="434"/>
      <c r="AA17" s="434"/>
      <c r="AB17" s="424"/>
      <c r="AC17" s="468">
        <v>15171</v>
      </c>
      <c r="AD17" s="469"/>
      <c r="AE17" s="469"/>
      <c r="AF17" s="469"/>
      <c r="AG17" s="508"/>
      <c r="AH17" s="468">
        <v>15223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7792240</v>
      </c>
      <c r="BO17" s="418"/>
      <c r="BP17" s="418"/>
      <c r="BQ17" s="418"/>
      <c r="BR17" s="418"/>
      <c r="BS17" s="418"/>
      <c r="BT17" s="418"/>
      <c r="BU17" s="419"/>
      <c r="BV17" s="417">
        <v>7824679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101.06</v>
      </c>
      <c r="M18" s="530"/>
      <c r="N18" s="530"/>
      <c r="O18" s="530"/>
      <c r="P18" s="530"/>
      <c r="Q18" s="530"/>
      <c r="R18" s="531"/>
      <c r="S18" s="531"/>
      <c r="T18" s="531"/>
      <c r="U18" s="531"/>
      <c r="V18" s="532"/>
      <c r="W18" s="435"/>
      <c r="X18" s="436"/>
      <c r="Y18" s="436"/>
      <c r="Z18" s="436"/>
      <c r="AA18" s="436"/>
      <c r="AB18" s="427"/>
      <c r="AC18" s="533">
        <v>64.3</v>
      </c>
      <c r="AD18" s="534"/>
      <c r="AE18" s="534"/>
      <c r="AF18" s="534"/>
      <c r="AG18" s="535"/>
      <c r="AH18" s="533">
        <v>63.1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13211477</v>
      </c>
      <c r="BO18" s="418"/>
      <c r="BP18" s="418"/>
      <c r="BQ18" s="418"/>
      <c r="BR18" s="418"/>
      <c r="BS18" s="418"/>
      <c r="BT18" s="418"/>
      <c r="BU18" s="419"/>
      <c r="BV18" s="417">
        <v>13421161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513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16754874</v>
      </c>
      <c r="BO19" s="418"/>
      <c r="BP19" s="418"/>
      <c r="BQ19" s="418"/>
      <c r="BR19" s="418"/>
      <c r="BS19" s="418"/>
      <c r="BT19" s="418"/>
      <c r="BU19" s="419"/>
      <c r="BV19" s="417">
        <v>17599316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20678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32886688</v>
      </c>
      <c r="BO23" s="418"/>
      <c r="BP23" s="418"/>
      <c r="BQ23" s="418"/>
      <c r="BR23" s="418"/>
      <c r="BS23" s="418"/>
      <c r="BT23" s="418"/>
      <c r="BU23" s="419"/>
      <c r="BV23" s="417">
        <v>31992675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8900</v>
      </c>
      <c r="R24" s="469"/>
      <c r="S24" s="469"/>
      <c r="T24" s="469"/>
      <c r="U24" s="469"/>
      <c r="V24" s="508"/>
      <c r="W24" s="563"/>
      <c r="X24" s="551"/>
      <c r="Y24" s="552"/>
      <c r="Z24" s="467" t="s">
        <v>153</v>
      </c>
      <c r="AA24" s="447"/>
      <c r="AB24" s="447"/>
      <c r="AC24" s="447"/>
      <c r="AD24" s="447"/>
      <c r="AE24" s="447"/>
      <c r="AF24" s="447"/>
      <c r="AG24" s="448"/>
      <c r="AH24" s="468">
        <v>408</v>
      </c>
      <c r="AI24" s="469"/>
      <c r="AJ24" s="469"/>
      <c r="AK24" s="469"/>
      <c r="AL24" s="508"/>
      <c r="AM24" s="468">
        <v>1295400</v>
      </c>
      <c r="AN24" s="469"/>
      <c r="AO24" s="469"/>
      <c r="AP24" s="469"/>
      <c r="AQ24" s="469"/>
      <c r="AR24" s="508"/>
      <c r="AS24" s="468">
        <v>3175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27020890</v>
      </c>
      <c r="BO24" s="418"/>
      <c r="BP24" s="418"/>
      <c r="BQ24" s="418"/>
      <c r="BR24" s="418"/>
      <c r="BS24" s="418"/>
      <c r="BT24" s="418"/>
      <c r="BU24" s="419"/>
      <c r="BV24" s="417">
        <v>25377144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7450</v>
      </c>
      <c r="R25" s="469"/>
      <c r="S25" s="469"/>
      <c r="T25" s="469"/>
      <c r="U25" s="469"/>
      <c r="V25" s="508"/>
      <c r="W25" s="563"/>
      <c r="X25" s="551"/>
      <c r="Y25" s="552"/>
      <c r="Z25" s="467" t="s">
        <v>156</v>
      </c>
      <c r="AA25" s="447"/>
      <c r="AB25" s="447"/>
      <c r="AC25" s="447"/>
      <c r="AD25" s="447"/>
      <c r="AE25" s="447"/>
      <c r="AF25" s="447"/>
      <c r="AG25" s="448"/>
      <c r="AH25" s="468">
        <v>93</v>
      </c>
      <c r="AI25" s="469"/>
      <c r="AJ25" s="469"/>
      <c r="AK25" s="469"/>
      <c r="AL25" s="508"/>
      <c r="AM25" s="468">
        <v>293415</v>
      </c>
      <c r="AN25" s="469"/>
      <c r="AO25" s="469"/>
      <c r="AP25" s="469"/>
      <c r="AQ25" s="469"/>
      <c r="AR25" s="508"/>
      <c r="AS25" s="468">
        <v>3155</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3051966</v>
      </c>
      <c r="BO25" s="381"/>
      <c r="BP25" s="381"/>
      <c r="BQ25" s="381"/>
      <c r="BR25" s="381"/>
      <c r="BS25" s="381"/>
      <c r="BT25" s="381"/>
      <c r="BU25" s="382"/>
      <c r="BV25" s="380">
        <v>2085983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6500</v>
      </c>
      <c r="R26" s="469"/>
      <c r="S26" s="469"/>
      <c r="T26" s="469"/>
      <c r="U26" s="469"/>
      <c r="V26" s="508"/>
      <c r="W26" s="563"/>
      <c r="X26" s="551"/>
      <c r="Y26" s="552"/>
      <c r="Z26" s="467" t="s">
        <v>159</v>
      </c>
      <c r="AA26" s="573"/>
      <c r="AB26" s="573"/>
      <c r="AC26" s="573"/>
      <c r="AD26" s="573"/>
      <c r="AE26" s="573"/>
      <c r="AF26" s="573"/>
      <c r="AG26" s="574"/>
      <c r="AH26" s="468">
        <v>16</v>
      </c>
      <c r="AI26" s="469"/>
      <c r="AJ26" s="469"/>
      <c r="AK26" s="469"/>
      <c r="AL26" s="508"/>
      <c r="AM26" s="468">
        <v>54416</v>
      </c>
      <c r="AN26" s="469"/>
      <c r="AO26" s="469"/>
      <c r="AP26" s="469"/>
      <c r="AQ26" s="469"/>
      <c r="AR26" s="508"/>
      <c r="AS26" s="468">
        <v>3401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5400</v>
      </c>
      <c r="R27" s="469"/>
      <c r="S27" s="469"/>
      <c r="T27" s="469"/>
      <c r="U27" s="469"/>
      <c r="V27" s="508"/>
      <c r="W27" s="563"/>
      <c r="X27" s="551"/>
      <c r="Y27" s="552"/>
      <c r="Z27" s="467" t="s">
        <v>162</v>
      </c>
      <c r="AA27" s="447"/>
      <c r="AB27" s="447"/>
      <c r="AC27" s="447"/>
      <c r="AD27" s="447"/>
      <c r="AE27" s="447"/>
      <c r="AF27" s="447"/>
      <c r="AG27" s="448"/>
      <c r="AH27" s="468">
        <v>51</v>
      </c>
      <c r="AI27" s="469"/>
      <c r="AJ27" s="469"/>
      <c r="AK27" s="469"/>
      <c r="AL27" s="508"/>
      <c r="AM27" s="468">
        <v>163211</v>
      </c>
      <c r="AN27" s="469"/>
      <c r="AO27" s="469"/>
      <c r="AP27" s="469"/>
      <c r="AQ27" s="469"/>
      <c r="AR27" s="508"/>
      <c r="AS27" s="468">
        <v>3200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4800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2207536</v>
      </c>
      <c r="BO28" s="381"/>
      <c r="BP28" s="381"/>
      <c r="BQ28" s="381"/>
      <c r="BR28" s="381"/>
      <c r="BS28" s="381"/>
      <c r="BT28" s="381"/>
      <c r="BU28" s="382"/>
      <c r="BV28" s="380">
        <v>2200162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20</v>
      </c>
      <c r="M29" s="469"/>
      <c r="N29" s="469"/>
      <c r="O29" s="469"/>
      <c r="P29" s="508"/>
      <c r="Q29" s="468">
        <v>4400</v>
      </c>
      <c r="R29" s="469"/>
      <c r="S29" s="469"/>
      <c r="T29" s="469"/>
      <c r="U29" s="469"/>
      <c r="V29" s="508"/>
      <c r="W29" s="564"/>
      <c r="X29" s="565"/>
      <c r="Y29" s="566"/>
      <c r="Z29" s="467" t="s">
        <v>169</v>
      </c>
      <c r="AA29" s="447"/>
      <c r="AB29" s="447"/>
      <c r="AC29" s="447"/>
      <c r="AD29" s="447"/>
      <c r="AE29" s="447"/>
      <c r="AF29" s="447"/>
      <c r="AG29" s="448"/>
      <c r="AH29" s="468">
        <v>459</v>
      </c>
      <c r="AI29" s="469"/>
      <c r="AJ29" s="469"/>
      <c r="AK29" s="469"/>
      <c r="AL29" s="508"/>
      <c r="AM29" s="468">
        <v>1458611</v>
      </c>
      <c r="AN29" s="469"/>
      <c r="AO29" s="469"/>
      <c r="AP29" s="469"/>
      <c r="AQ29" s="469"/>
      <c r="AR29" s="508"/>
      <c r="AS29" s="468">
        <v>3178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402916</v>
      </c>
      <c r="BO29" s="418"/>
      <c r="BP29" s="418"/>
      <c r="BQ29" s="418"/>
      <c r="BR29" s="418"/>
      <c r="BS29" s="418"/>
      <c r="BT29" s="418"/>
      <c r="BU29" s="419"/>
      <c r="BV29" s="417">
        <v>132720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1435478</v>
      </c>
      <c r="BO30" s="587"/>
      <c r="BP30" s="587"/>
      <c r="BQ30" s="587"/>
      <c r="BR30" s="587"/>
      <c r="BS30" s="587"/>
      <c r="BT30" s="587"/>
      <c r="BU30" s="588"/>
      <c r="BV30" s="586">
        <v>1447506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株式会社まちづくり海南</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地域排水処理事業特別会計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IF('各会計、関係団体の財政状況及び健全化判断比率'!B34="","",'各会計、関係団体の財政状況及び健全化判断比率'!B34)</f>
        <v>港湾施設事業特別会計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国民健康保険野上厚生病院組合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同和対策住宅資金貸付事業特別会計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海南海草老人福祉施設事務組合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海南海草環境衛生施設組合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五色台広域施設組合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和歌山地方税回収機構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和歌山県後期高齢者医療広域連合（一般会計）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和歌山県後期高齢者医療広域連合（特別会計）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紀の海広域施設組合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t="s">
        <v>528</v>
      </c>
      <c r="G34" s="33">
        <v>0</v>
      </c>
      <c r="H34" s="33" t="s">
        <v>529</v>
      </c>
      <c r="I34" s="33" t="s">
        <v>530</v>
      </c>
      <c r="J34" s="34" t="s">
        <v>531</v>
      </c>
      <c r="K34" s="22"/>
      <c r="L34" s="22"/>
      <c r="M34" s="22"/>
      <c r="N34" s="22"/>
      <c r="O34" s="22"/>
      <c r="P34" s="22"/>
    </row>
    <row r="35" spans="1:16" ht="39" customHeight="1">
      <c r="A35" s="22"/>
      <c r="B35" s="35"/>
      <c r="C35" s="1178" t="s">
        <v>532</v>
      </c>
      <c r="D35" s="1179"/>
      <c r="E35" s="1180"/>
      <c r="F35" s="36" t="s">
        <v>533</v>
      </c>
      <c r="G35" s="37" t="s">
        <v>534</v>
      </c>
      <c r="H35" s="37" t="s">
        <v>535</v>
      </c>
      <c r="I35" s="37" t="s">
        <v>536</v>
      </c>
      <c r="J35" s="38" t="s">
        <v>537</v>
      </c>
      <c r="K35" s="22"/>
      <c r="L35" s="22"/>
      <c r="M35" s="22"/>
      <c r="N35" s="22"/>
      <c r="O35" s="22"/>
      <c r="P35" s="22"/>
    </row>
    <row r="36" spans="1:16" ht="39" customHeight="1">
      <c r="A36" s="22"/>
      <c r="B36" s="35"/>
      <c r="C36" s="1178" t="s">
        <v>538</v>
      </c>
      <c r="D36" s="1179"/>
      <c r="E36" s="1180"/>
      <c r="F36" s="36">
        <v>3.2</v>
      </c>
      <c r="G36" s="37">
        <v>4.07</v>
      </c>
      <c r="H36" s="37">
        <v>6.48</v>
      </c>
      <c r="I36" s="37">
        <v>7.31</v>
      </c>
      <c r="J36" s="38">
        <v>6.09</v>
      </c>
      <c r="K36" s="22"/>
      <c r="L36" s="22"/>
      <c r="M36" s="22"/>
      <c r="N36" s="22"/>
      <c r="O36" s="22"/>
      <c r="P36" s="22"/>
    </row>
    <row r="37" spans="1:16" ht="39" customHeight="1">
      <c r="A37" s="22"/>
      <c r="B37" s="35"/>
      <c r="C37" s="1178" t="s">
        <v>539</v>
      </c>
      <c r="D37" s="1179"/>
      <c r="E37" s="1180"/>
      <c r="F37" s="36">
        <v>5.58</v>
      </c>
      <c r="G37" s="37">
        <v>5.53</v>
      </c>
      <c r="H37" s="37">
        <v>5.61</v>
      </c>
      <c r="I37" s="37">
        <v>5.7</v>
      </c>
      <c r="J37" s="38">
        <v>5.92</v>
      </c>
      <c r="K37" s="22"/>
      <c r="L37" s="22"/>
      <c r="M37" s="22"/>
      <c r="N37" s="22"/>
      <c r="O37" s="22"/>
      <c r="P37" s="22"/>
    </row>
    <row r="38" spans="1:16" ht="39" customHeight="1">
      <c r="A38" s="22"/>
      <c r="B38" s="35"/>
      <c r="C38" s="1178" t="s">
        <v>540</v>
      </c>
      <c r="D38" s="1179"/>
      <c r="E38" s="1180"/>
      <c r="F38" s="36">
        <v>2.02</v>
      </c>
      <c r="G38" s="37">
        <v>1.4</v>
      </c>
      <c r="H38" s="37">
        <v>0.69</v>
      </c>
      <c r="I38" s="37">
        <v>0.44</v>
      </c>
      <c r="J38" s="38">
        <v>2.97</v>
      </c>
      <c r="K38" s="22"/>
      <c r="L38" s="22"/>
      <c r="M38" s="22"/>
      <c r="N38" s="22"/>
      <c r="O38" s="22"/>
      <c r="P38" s="22"/>
    </row>
    <row r="39" spans="1:16" ht="39" customHeight="1">
      <c r="A39" s="22"/>
      <c r="B39" s="35"/>
      <c r="C39" s="1178" t="s">
        <v>541</v>
      </c>
      <c r="D39" s="1179"/>
      <c r="E39" s="1180"/>
      <c r="F39" s="36">
        <v>0.22</v>
      </c>
      <c r="G39" s="37">
        <v>0.18</v>
      </c>
      <c r="H39" s="37">
        <v>0.35</v>
      </c>
      <c r="I39" s="37">
        <v>0.79</v>
      </c>
      <c r="J39" s="38">
        <v>1.8</v>
      </c>
      <c r="K39" s="22"/>
      <c r="L39" s="22"/>
      <c r="M39" s="22"/>
      <c r="N39" s="22"/>
      <c r="O39" s="22"/>
      <c r="P39" s="22"/>
    </row>
    <row r="40" spans="1:16" ht="39" customHeight="1">
      <c r="A40" s="22"/>
      <c r="B40" s="35"/>
      <c r="C40" s="1178" t="s">
        <v>542</v>
      </c>
      <c r="D40" s="1179"/>
      <c r="E40" s="1180"/>
      <c r="F40" s="36">
        <v>0.3</v>
      </c>
      <c r="G40" s="37">
        <v>0.26</v>
      </c>
      <c r="H40" s="37">
        <v>0.37</v>
      </c>
      <c r="I40" s="37">
        <v>0.52</v>
      </c>
      <c r="J40" s="38">
        <v>0.68</v>
      </c>
      <c r="K40" s="22"/>
      <c r="L40" s="22"/>
      <c r="M40" s="22"/>
      <c r="N40" s="22"/>
      <c r="O40" s="22"/>
      <c r="P40" s="22"/>
    </row>
    <row r="41" spans="1:16" ht="39" customHeight="1">
      <c r="A41" s="22"/>
      <c r="B41" s="35"/>
      <c r="C41" s="1178" t="s">
        <v>543</v>
      </c>
      <c r="D41" s="1179"/>
      <c r="E41" s="1180"/>
      <c r="F41" s="36">
        <v>7.0000000000000007E-2</v>
      </c>
      <c r="G41" s="37">
        <v>7.0000000000000007E-2</v>
      </c>
      <c r="H41" s="37">
        <v>7.0000000000000007E-2</v>
      </c>
      <c r="I41" s="37">
        <v>0.08</v>
      </c>
      <c r="J41" s="38">
        <v>0.1</v>
      </c>
      <c r="K41" s="22"/>
      <c r="L41" s="22"/>
      <c r="M41" s="22"/>
      <c r="N41" s="22"/>
      <c r="O41" s="22"/>
      <c r="P41" s="22"/>
    </row>
    <row r="42" spans="1:16" ht="39" customHeight="1">
      <c r="A42" s="22"/>
      <c r="B42" s="39"/>
      <c r="C42" s="1178" t="s">
        <v>544</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545</v>
      </c>
      <c r="D43" s="1182"/>
      <c r="E43" s="1183"/>
      <c r="F43" s="41">
        <v>7.0000000000000007E-2</v>
      </c>
      <c r="G43" s="42">
        <v>0.12</v>
      </c>
      <c r="H43" s="42">
        <v>0.14000000000000001</v>
      </c>
      <c r="I43" s="42">
        <v>0.05</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10</v>
      </c>
      <c r="C45" s="1195"/>
      <c r="D45" s="58"/>
      <c r="E45" s="1200" t="s">
        <v>11</v>
      </c>
      <c r="F45" s="1200"/>
      <c r="G45" s="1200"/>
      <c r="H45" s="1200"/>
      <c r="I45" s="1200"/>
      <c r="J45" s="1201"/>
      <c r="K45" s="59">
        <v>3336</v>
      </c>
      <c r="L45" s="60">
        <v>3208</v>
      </c>
      <c r="M45" s="60">
        <v>3316</v>
      </c>
      <c r="N45" s="60">
        <v>3130</v>
      </c>
      <c r="O45" s="61">
        <v>2798</v>
      </c>
      <c r="P45" s="48"/>
      <c r="Q45" s="48"/>
      <c r="R45" s="48"/>
      <c r="S45" s="48"/>
      <c r="T45" s="48"/>
      <c r="U45" s="48"/>
    </row>
    <row r="46" spans="1:21" ht="30.75" customHeight="1">
      <c r="A46" s="48"/>
      <c r="B46" s="1196"/>
      <c r="C46" s="1197"/>
      <c r="D46" s="62"/>
      <c r="E46" s="1188" t="s">
        <v>12</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13</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14</v>
      </c>
      <c r="F48" s="1188"/>
      <c r="G48" s="1188"/>
      <c r="H48" s="1188"/>
      <c r="I48" s="1188"/>
      <c r="J48" s="1189"/>
      <c r="K48" s="63">
        <v>29</v>
      </c>
      <c r="L48" s="64">
        <v>34</v>
      </c>
      <c r="M48" s="64">
        <v>151</v>
      </c>
      <c r="N48" s="64">
        <v>149</v>
      </c>
      <c r="O48" s="65">
        <v>154</v>
      </c>
      <c r="P48" s="48"/>
      <c r="Q48" s="48"/>
      <c r="R48" s="48"/>
      <c r="S48" s="48"/>
      <c r="T48" s="48"/>
      <c r="U48" s="48"/>
    </row>
    <row r="49" spans="1:21" ht="30.75" customHeight="1">
      <c r="A49" s="48"/>
      <c r="B49" s="1196"/>
      <c r="C49" s="1197"/>
      <c r="D49" s="62"/>
      <c r="E49" s="1188" t="s">
        <v>15</v>
      </c>
      <c r="F49" s="1188"/>
      <c r="G49" s="1188"/>
      <c r="H49" s="1188"/>
      <c r="I49" s="1188"/>
      <c r="J49" s="1189"/>
      <c r="K49" s="63">
        <v>312</v>
      </c>
      <c r="L49" s="64">
        <v>319</v>
      </c>
      <c r="M49" s="64">
        <v>220</v>
      </c>
      <c r="N49" s="64">
        <v>137</v>
      </c>
      <c r="O49" s="65">
        <v>65</v>
      </c>
      <c r="P49" s="48"/>
      <c r="Q49" s="48"/>
      <c r="R49" s="48"/>
      <c r="S49" s="48"/>
      <c r="T49" s="48"/>
      <c r="U49" s="48"/>
    </row>
    <row r="50" spans="1:21" ht="30.75" customHeight="1">
      <c r="A50" s="48"/>
      <c r="B50" s="1196"/>
      <c r="C50" s="1197"/>
      <c r="D50" s="62"/>
      <c r="E50" s="1188" t="s">
        <v>16</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17</v>
      </c>
      <c r="F51" s="1188"/>
      <c r="G51" s="1188"/>
      <c r="H51" s="1188"/>
      <c r="I51" s="1188"/>
      <c r="J51" s="1189"/>
      <c r="K51" s="63">
        <v>0</v>
      </c>
      <c r="L51" s="64">
        <v>0</v>
      </c>
      <c r="M51" s="64" t="s">
        <v>482</v>
      </c>
      <c r="N51" s="64" t="s">
        <v>482</v>
      </c>
      <c r="O51" s="65" t="s">
        <v>482</v>
      </c>
      <c r="P51" s="48"/>
      <c r="Q51" s="48"/>
      <c r="R51" s="48"/>
      <c r="S51" s="48"/>
      <c r="T51" s="48"/>
      <c r="U51" s="48"/>
    </row>
    <row r="52" spans="1:21" ht="30.75" customHeight="1">
      <c r="A52" s="48"/>
      <c r="B52" s="1186" t="s">
        <v>18</v>
      </c>
      <c r="C52" s="1187"/>
      <c r="D52" s="66"/>
      <c r="E52" s="1188" t="s">
        <v>19</v>
      </c>
      <c r="F52" s="1188"/>
      <c r="G52" s="1188"/>
      <c r="H52" s="1188"/>
      <c r="I52" s="1188"/>
      <c r="J52" s="1189"/>
      <c r="K52" s="63">
        <v>2086</v>
      </c>
      <c r="L52" s="64">
        <v>2230</v>
      </c>
      <c r="M52" s="64">
        <v>2442</v>
      </c>
      <c r="N52" s="64">
        <v>2373</v>
      </c>
      <c r="O52" s="65">
        <v>2232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1591</v>
      </c>
      <c r="L53" s="69">
        <v>1331</v>
      </c>
      <c r="M53" s="69">
        <v>1245</v>
      </c>
      <c r="N53" s="69">
        <v>1043</v>
      </c>
      <c r="O53" s="70">
        <v>785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02" t="s">
        <v>23</v>
      </c>
      <c r="C41" s="1203"/>
      <c r="D41" s="81"/>
      <c r="E41" s="1208" t="s">
        <v>24</v>
      </c>
      <c r="F41" s="1208"/>
      <c r="G41" s="1208"/>
      <c r="H41" s="1209"/>
      <c r="I41" s="82">
        <v>30181</v>
      </c>
      <c r="J41" s="83">
        <v>32067</v>
      </c>
      <c r="K41" s="83">
        <v>33045</v>
      </c>
      <c r="L41" s="83">
        <v>31993</v>
      </c>
      <c r="M41" s="84">
        <v>32887</v>
      </c>
    </row>
    <row r="42" spans="2:13" ht="27.75" customHeight="1">
      <c r="B42" s="1204"/>
      <c r="C42" s="1205"/>
      <c r="D42" s="85"/>
      <c r="E42" s="1210" t="s">
        <v>25</v>
      </c>
      <c r="F42" s="1210"/>
      <c r="G42" s="1210"/>
      <c r="H42" s="1211"/>
      <c r="I42" s="86" t="s">
        <v>482</v>
      </c>
      <c r="J42" s="87" t="s">
        <v>482</v>
      </c>
      <c r="K42" s="87" t="s">
        <v>482</v>
      </c>
      <c r="L42" s="87" t="s">
        <v>482</v>
      </c>
      <c r="M42" s="88" t="s">
        <v>482</v>
      </c>
    </row>
    <row r="43" spans="2:13" ht="27.75" customHeight="1">
      <c r="B43" s="1204"/>
      <c r="C43" s="1205"/>
      <c r="D43" s="85"/>
      <c r="E43" s="1210" t="s">
        <v>26</v>
      </c>
      <c r="F43" s="1210"/>
      <c r="G43" s="1210"/>
      <c r="H43" s="1211"/>
      <c r="I43" s="86">
        <v>1929</v>
      </c>
      <c r="J43" s="87">
        <v>2000</v>
      </c>
      <c r="K43" s="87">
        <v>2005</v>
      </c>
      <c r="L43" s="87">
        <v>2048</v>
      </c>
      <c r="M43" s="88">
        <v>2055</v>
      </c>
    </row>
    <row r="44" spans="2:13" ht="27.75" customHeight="1">
      <c r="B44" s="1204"/>
      <c r="C44" s="1205"/>
      <c r="D44" s="85"/>
      <c r="E44" s="1210" t="s">
        <v>27</v>
      </c>
      <c r="F44" s="1210"/>
      <c r="G44" s="1210"/>
      <c r="H44" s="1211"/>
      <c r="I44" s="86">
        <v>2067</v>
      </c>
      <c r="J44" s="87">
        <v>1715</v>
      </c>
      <c r="K44" s="87">
        <v>1536</v>
      </c>
      <c r="L44" s="87">
        <v>1368</v>
      </c>
      <c r="M44" s="88">
        <v>1227</v>
      </c>
    </row>
    <row r="45" spans="2:13" ht="27.75" customHeight="1">
      <c r="B45" s="1204"/>
      <c r="C45" s="1205"/>
      <c r="D45" s="85"/>
      <c r="E45" s="1210" t="s">
        <v>28</v>
      </c>
      <c r="F45" s="1210"/>
      <c r="G45" s="1210"/>
      <c r="H45" s="1211"/>
      <c r="I45" s="86">
        <v>5504</v>
      </c>
      <c r="J45" s="87">
        <v>5051</v>
      </c>
      <c r="K45" s="87">
        <v>4597</v>
      </c>
      <c r="L45" s="87">
        <v>4170</v>
      </c>
      <c r="M45" s="88">
        <v>3994</v>
      </c>
    </row>
    <row r="46" spans="2:13" ht="27.75" customHeight="1">
      <c r="B46" s="1204"/>
      <c r="C46" s="1205"/>
      <c r="D46" s="89"/>
      <c r="E46" s="1210" t="s">
        <v>29</v>
      </c>
      <c r="F46" s="1210"/>
      <c r="G46" s="1210"/>
      <c r="H46" s="1211"/>
      <c r="I46" s="86">
        <v>2163</v>
      </c>
      <c r="J46" s="87" t="s">
        <v>482</v>
      </c>
      <c r="K46" s="87" t="s">
        <v>482</v>
      </c>
      <c r="L46" s="87" t="s">
        <v>482</v>
      </c>
      <c r="M46" s="88" t="s">
        <v>482</v>
      </c>
    </row>
    <row r="47" spans="2:13" ht="27.75" customHeight="1">
      <c r="B47" s="1204"/>
      <c r="C47" s="1205"/>
      <c r="D47" s="90"/>
      <c r="E47" s="1212" t="s">
        <v>30</v>
      </c>
      <c r="F47" s="1213"/>
      <c r="G47" s="1213"/>
      <c r="H47" s="1214"/>
      <c r="I47" s="86" t="s">
        <v>482</v>
      </c>
      <c r="J47" s="87" t="s">
        <v>482</v>
      </c>
      <c r="K47" s="87" t="s">
        <v>482</v>
      </c>
      <c r="L47" s="87" t="s">
        <v>482</v>
      </c>
      <c r="M47" s="88" t="s">
        <v>482</v>
      </c>
    </row>
    <row r="48" spans="2:13" ht="27.75" customHeight="1">
      <c r="B48" s="1204"/>
      <c r="C48" s="1205"/>
      <c r="D48" s="85"/>
      <c r="E48" s="1210" t="s">
        <v>31</v>
      </c>
      <c r="F48" s="1210"/>
      <c r="G48" s="1210"/>
      <c r="H48" s="1211"/>
      <c r="I48" s="86" t="s">
        <v>482</v>
      </c>
      <c r="J48" s="87" t="s">
        <v>482</v>
      </c>
      <c r="K48" s="87" t="s">
        <v>482</v>
      </c>
      <c r="L48" s="87" t="s">
        <v>482</v>
      </c>
      <c r="M48" s="88" t="s">
        <v>482</v>
      </c>
    </row>
    <row r="49" spans="2:13" ht="27.75" customHeight="1">
      <c r="B49" s="1206"/>
      <c r="C49" s="1207"/>
      <c r="D49" s="85"/>
      <c r="E49" s="1210" t="s">
        <v>32</v>
      </c>
      <c r="F49" s="1210"/>
      <c r="G49" s="1210"/>
      <c r="H49" s="1211"/>
      <c r="I49" s="86">
        <v>6</v>
      </c>
      <c r="J49" s="87" t="s">
        <v>482</v>
      </c>
      <c r="K49" s="87" t="s">
        <v>482</v>
      </c>
      <c r="L49" s="87" t="s">
        <v>482</v>
      </c>
      <c r="M49" s="88">
        <v>11</v>
      </c>
    </row>
    <row r="50" spans="2:13" ht="27.75" customHeight="1">
      <c r="B50" s="1215" t="s">
        <v>33</v>
      </c>
      <c r="C50" s="1216"/>
      <c r="D50" s="91"/>
      <c r="E50" s="1210" t="s">
        <v>34</v>
      </c>
      <c r="F50" s="1210"/>
      <c r="G50" s="1210"/>
      <c r="H50" s="1211"/>
      <c r="I50" s="86">
        <v>2644</v>
      </c>
      <c r="J50" s="87">
        <v>3171</v>
      </c>
      <c r="K50" s="87">
        <v>3491</v>
      </c>
      <c r="L50" s="87">
        <v>3269</v>
      </c>
      <c r="M50" s="88">
        <v>3552</v>
      </c>
    </row>
    <row r="51" spans="2:13" ht="27.75" customHeight="1">
      <c r="B51" s="1204"/>
      <c r="C51" s="1205"/>
      <c r="D51" s="85"/>
      <c r="E51" s="1210" t="s">
        <v>35</v>
      </c>
      <c r="F51" s="1210"/>
      <c r="G51" s="1210"/>
      <c r="H51" s="1211"/>
      <c r="I51" s="86">
        <v>2523</v>
      </c>
      <c r="J51" s="87">
        <v>2385</v>
      </c>
      <c r="K51" s="87">
        <v>2164</v>
      </c>
      <c r="L51" s="87">
        <v>1934</v>
      </c>
      <c r="M51" s="88">
        <v>1966</v>
      </c>
    </row>
    <row r="52" spans="2:13" ht="27.75" customHeight="1">
      <c r="B52" s="1206"/>
      <c r="C52" s="1207"/>
      <c r="D52" s="85"/>
      <c r="E52" s="1210" t="s">
        <v>36</v>
      </c>
      <c r="F52" s="1210"/>
      <c r="G52" s="1210"/>
      <c r="H52" s="1211"/>
      <c r="I52" s="86">
        <v>21123</v>
      </c>
      <c r="J52" s="87">
        <v>21850</v>
      </c>
      <c r="K52" s="87">
        <v>22053</v>
      </c>
      <c r="L52" s="87">
        <v>21964</v>
      </c>
      <c r="M52" s="88">
        <v>23093</v>
      </c>
    </row>
    <row r="53" spans="2:13" ht="27.75" customHeight="1" thickBot="1">
      <c r="B53" s="1217" t="s">
        <v>20</v>
      </c>
      <c r="C53" s="1218"/>
      <c r="D53" s="92"/>
      <c r="E53" s="1219" t="s">
        <v>37</v>
      </c>
      <c r="F53" s="1219"/>
      <c r="G53" s="1219"/>
      <c r="H53" s="1220"/>
      <c r="I53" s="93">
        <v>15560</v>
      </c>
      <c r="J53" s="94">
        <v>13427</v>
      </c>
      <c r="K53" s="94">
        <v>13476</v>
      </c>
      <c r="L53" s="94">
        <v>12412</v>
      </c>
      <c r="M53" s="95">
        <v>11563</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21" t="s">
        <v>572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566</v>
      </c>
      <c r="H51" s="1234"/>
      <c r="I51" s="1239" t="s">
        <v>567</v>
      </c>
      <c r="J51" s="1239"/>
      <c r="K51" s="1241"/>
      <c r="L51" s="1241"/>
      <c r="M51" s="1241"/>
      <c r="N51" s="1242">
        <v>101.8</v>
      </c>
      <c r="O51" s="1242">
        <v>97.2</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573</v>
      </c>
      <c r="J53" s="1243"/>
      <c r="K53" s="1250"/>
      <c r="L53" s="1250"/>
      <c r="M53" s="1250"/>
      <c r="N53" s="1252">
        <v>65.2</v>
      </c>
      <c r="O53" s="1252">
        <v>66.900000000000006</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568</v>
      </c>
      <c r="H55" s="1245"/>
      <c r="I55" s="1243" t="s">
        <v>567</v>
      </c>
      <c r="J55" s="1243"/>
      <c r="K55" s="1241"/>
      <c r="L55" s="1241"/>
      <c r="M55" s="1241"/>
      <c r="N55" s="1242">
        <v>39</v>
      </c>
      <c r="O55" s="1242">
        <v>33.1</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573</v>
      </c>
      <c r="J57" s="1253"/>
      <c r="K57" s="1250"/>
      <c r="L57" s="1250"/>
      <c r="M57" s="1250"/>
      <c r="N57" s="1252">
        <v>55.4</v>
      </c>
      <c r="O57" s="1252">
        <v>54.5</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21" t="s">
        <v>574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566</v>
      </c>
      <c r="H73" s="1234"/>
      <c r="I73" s="1239" t="s">
        <v>567</v>
      </c>
      <c r="J73" s="1239"/>
      <c r="K73" s="1254">
        <v>127.2</v>
      </c>
      <c r="L73" s="1254">
        <v>109.8</v>
      </c>
      <c r="M73" s="1242">
        <v>111.3</v>
      </c>
      <c r="N73" s="1242">
        <v>101.8</v>
      </c>
      <c r="O73" s="1242">
        <v>97.2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571</v>
      </c>
      <c r="J75" s="1243"/>
      <c r="K75" s="1252">
        <v>13.4</v>
      </c>
      <c r="L75" s="1252">
        <v>12.4</v>
      </c>
      <c r="M75" s="1252">
        <v>11.3</v>
      </c>
      <c r="N75" s="1252">
        <v>9.9</v>
      </c>
      <c r="O75" s="1252">
        <v>8.4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568</v>
      </c>
      <c r="H77" s="1245"/>
      <c r="I77" s="1243" t="s">
        <v>567</v>
      </c>
      <c r="J77" s="1243"/>
      <c r="K77" s="1254">
        <v>58.2</v>
      </c>
      <c r="L77" s="1254">
        <v>50.3</v>
      </c>
      <c r="M77" s="1242">
        <v>45.9</v>
      </c>
      <c r="N77" s="1242">
        <v>39</v>
      </c>
      <c r="O77" s="1242">
        <v>33.1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571</v>
      </c>
      <c r="J79" s="1253"/>
      <c r="K79" s="1256">
        <v>10.3</v>
      </c>
      <c r="L79" s="1256">
        <v>9.6</v>
      </c>
      <c r="M79" s="1256">
        <v>8.8000000000000007</v>
      </c>
      <c r="N79" s="1256">
        <v>9</v>
      </c>
      <c r="O79" s="1256">
        <v>7.5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520</v>
      </c>
      <c r="G2" s="113"/>
      <c r="H2" s="114"/>
    </row>
    <row r="3" spans="1:8">
      <c r="A3" s="110" t="s">
        <v>513</v>
      </c>
      <c r="B3" s="115"/>
      <c r="C3" s="116"/>
      <c r="D3" s="117">
        <v>49162</v>
      </c>
      <c r="E3" s="118"/>
      <c r="F3" s="119">
        <v>50880</v>
      </c>
      <c r="G3" s="120"/>
      <c r="H3" s="121"/>
    </row>
    <row r="4" spans="1:8">
      <c r="A4" s="122"/>
      <c r="B4" s="123"/>
      <c r="C4" s="124"/>
      <c r="D4" s="125">
        <v>22294</v>
      </c>
      <c r="E4" s="126"/>
      <c r="F4" s="127">
        <v>26879</v>
      </c>
      <c r="G4" s="128"/>
      <c r="H4" s="129"/>
    </row>
    <row r="5" spans="1:8">
      <c r="A5" s="110" t="s">
        <v>515</v>
      </c>
      <c r="B5" s="115"/>
      <c r="C5" s="116"/>
      <c r="D5" s="117">
        <v>47366</v>
      </c>
      <c r="E5" s="118"/>
      <c r="F5" s="119">
        <v>63956</v>
      </c>
      <c r="G5" s="120"/>
      <c r="H5" s="121"/>
    </row>
    <row r="6" spans="1:8">
      <c r="A6" s="122"/>
      <c r="B6" s="123"/>
      <c r="C6" s="124"/>
      <c r="D6" s="125">
        <v>19759</v>
      </c>
      <c r="E6" s="126"/>
      <c r="F6" s="127">
        <v>29239</v>
      </c>
      <c r="G6" s="128"/>
      <c r="H6" s="129"/>
    </row>
    <row r="7" spans="1:8">
      <c r="A7" s="110" t="s">
        <v>516</v>
      </c>
      <c r="B7" s="115"/>
      <c r="C7" s="116"/>
      <c r="D7" s="117">
        <v>67836</v>
      </c>
      <c r="E7" s="118"/>
      <c r="F7" s="119">
        <v>66255</v>
      </c>
      <c r="G7" s="120"/>
      <c r="H7" s="121"/>
    </row>
    <row r="8" spans="1:8">
      <c r="A8" s="122"/>
      <c r="B8" s="123"/>
      <c r="C8" s="124"/>
      <c r="D8" s="125">
        <v>35586</v>
      </c>
      <c r="E8" s="126"/>
      <c r="F8" s="127">
        <v>31822</v>
      </c>
      <c r="G8" s="128"/>
      <c r="H8" s="129"/>
    </row>
    <row r="9" spans="1:8">
      <c r="A9" s="110" t="s">
        <v>517</v>
      </c>
      <c r="B9" s="115"/>
      <c r="C9" s="116"/>
      <c r="D9" s="117">
        <v>46648</v>
      </c>
      <c r="E9" s="118"/>
      <c r="F9" s="119">
        <v>92247</v>
      </c>
      <c r="G9" s="120"/>
      <c r="H9" s="121"/>
    </row>
    <row r="10" spans="1:8">
      <c r="A10" s="122"/>
      <c r="B10" s="123"/>
      <c r="C10" s="124"/>
      <c r="D10" s="125">
        <v>22435</v>
      </c>
      <c r="E10" s="126"/>
      <c r="F10" s="127">
        <v>37204</v>
      </c>
      <c r="G10" s="128"/>
      <c r="H10" s="129"/>
    </row>
    <row r="11" spans="1:8">
      <c r="A11" s="110" t="s">
        <v>518</v>
      </c>
      <c r="B11" s="115"/>
      <c r="C11" s="116"/>
      <c r="D11" s="117">
        <v>89545</v>
      </c>
      <c r="E11" s="118"/>
      <c r="F11" s="119">
        <v>57295</v>
      </c>
      <c r="G11" s="120"/>
      <c r="H11" s="121"/>
    </row>
    <row r="12" spans="1:8">
      <c r="A12" s="122"/>
      <c r="B12" s="123"/>
      <c r="C12" s="130"/>
      <c r="D12" s="125">
        <v>55090</v>
      </c>
      <c r="E12" s="126"/>
      <c r="F12" s="127">
        <v>32771</v>
      </c>
      <c r="G12" s="128"/>
      <c r="H12" s="129"/>
    </row>
    <row r="13" spans="1:8">
      <c r="A13" s="110"/>
      <c r="B13" s="115"/>
      <c r="C13" s="131"/>
      <c r="D13" s="132">
        <v>60111</v>
      </c>
      <c r="E13" s="133"/>
      <c r="F13" s="134">
        <v>66127</v>
      </c>
      <c r="G13" s="135"/>
      <c r="H13" s="121"/>
    </row>
    <row r="14" spans="1:8">
      <c r="A14" s="122"/>
      <c r="B14" s="123"/>
      <c r="C14" s="124"/>
      <c r="D14" s="125">
        <v>31033</v>
      </c>
      <c r="E14" s="126"/>
      <c r="F14" s="127">
        <v>31583</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1.87</v>
      </c>
      <c r="C19" s="136">
        <f>ROUND(VALUE(SUBSTITUTE(実質収支比率等に係る経年分析!G$48,"▲","-")),2)</f>
        <v>2.8</v>
      </c>
      <c r="D19" s="136">
        <f>ROUND(VALUE(SUBSTITUTE(実質収支比率等に係る経年分析!H$48,"▲","-")),2)</f>
        <v>5.25</v>
      </c>
      <c r="E19" s="136">
        <f>ROUND(VALUE(SUBSTITUTE(実質収支比率等に係る経年分析!I$48,"▲","-")),2)</f>
        <v>6.12</v>
      </c>
      <c r="F19" s="136">
        <f>ROUND(VALUE(SUBSTITUTE(実質収支比率等に係る経年分析!J$48,"▲","-")),2)</f>
        <v>4.88</v>
      </c>
    </row>
    <row r="20" spans="1:11">
      <c r="A20" s="136" t="s">
        <v>42</v>
      </c>
      <c r="B20" s="136">
        <f>ROUND(VALUE(SUBSTITUTE(実質収支比率等に係る経年分析!F$47,"▲","-")),2)</f>
        <v>11.9</v>
      </c>
      <c r="C20" s="136">
        <f>ROUND(VALUE(SUBSTITUTE(実質収支比率等に係る経年分析!G$47,"▲","-")),2)</f>
        <v>13.41</v>
      </c>
      <c r="D20" s="136">
        <f>ROUND(VALUE(SUBSTITUTE(実質収支比率等に係る経年分析!H$47,"▲","-")),2)</f>
        <v>15.35</v>
      </c>
      <c r="E20" s="136">
        <f>ROUND(VALUE(SUBSTITUTE(実質収支比率等に係る経年分析!I$47,"▲","-")),2)</f>
        <v>15.36</v>
      </c>
      <c r="F20" s="136">
        <f>ROUND(VALUE(SUBSTITUTE(実質収支比率等に係る経年分析!J$47,"▲","-")),2)</f>
        <v>15.89</v>
      </c>
    </row>
    <row r="21" spans="1:11">
      <c r="A21" s="136" t="s">
        <v>43</v>
      </c>
      <c r="B21" s="136">
        <f>IF(ISNUMBER(VALUE(SUBSTITUTE(実質収支比率等に係る経年分析!F$49,"▲","-"))),ROUND(VALUE(SUBSTITUTE(実質収支比率等に係る経年分析!F$49,"▲","-")),2),NA())</f>
        <v>-1.24</v>
      </c>
      <c r="C21" s="136">
        <f>IF(ISNUMBER(VALUE(SUBSTITUTE(実質収支比率等に係る経年分析!G$49,"▲","-"))),ROUND(VALUE(SUBSTITUTE(実質収支比率等に係る経年分析!G$49,"▲","-")),2),NA())</f>
        <v>2.41</v>
      </c>
      <c r="D21" s="136">
        <f>IF(ISNUMBER(VALUE(SUBSTITUTE(実質収支比率等に係る経年分析!H$49,"▲","-"))),ROUND(VALUE(SUBSTITUTE(実質収支比率等に係る経年分析!H$49,"▲","-")),2),NA())</f>
        <v>2.5</v>
      </c>
      <c r="E21" s="136">
        <f>IF(ISNUMBER(VALUE(SUBSTITUTE(実質収支比率等に係る経年分析!I$49,"▲","-"))),ROUND(VALUE(SUBSTITUTE(実質収支比率等に係る経年分析!I$49,"▲","-")),2),NA())</f>
        <v>7.64</v>
      </c>
      <c r="F21" s="136">
        <f>IF(ISNUMBER(VALUE(SUBSTITUTE(実質収支比率等に係る経年分析!J$49,"▲","-"))),ROUND(VALUE(SUBSTITUTE(実質収支比率等に係る経年分析!J$49,"▲","-")),2),NA())</f>
        <v>3.79</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0.68</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1.8</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2.97</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5.92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6.09</v>
      </c>
    </row>
    <row r="35" spans="1:16">
      <c r="A35" s="137" t="str">
        <f>IF(連結実質赤字比率に係る赤字・黒字の構成分析!C$35="",NA(),連結実質赤字比率に係る赤字・黒字の構成分析!C$35)</f>
        <v>同和対策住宅資金貸付事業特別会計</v>
      </c>
      <c r="B35" s="137">
        <f>IF(ROUND(VALUE(SUBSTITUTE(連結実質赤字比率に係る赤字・黒字の構成分析!F$35,"▲", "-")), 2) &lt; 0, ABS(ROUND(VALUE(SUBSTITUTE(連結実質赤字比率に係る赤字・黒字の構成分析!F$35,"▲", "-")), 2)), NA())</f>
        <v>1.39</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1.34</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1.27</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1.23</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1.26</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0.06</v>
      </c>
      <c r="C36" s="137" t="e">
        <f>IF(ROUND(VALUE(SUBSTITUTE(連結実質赤字比率に係る赤字・黒字の構成分析!F$34,"▲", "-")), 2) &gt;= 0, ABS(ROUND(VALUE(SUBSTITUTE(連結実質赤字比率に係る赤字・黒字の構成分析!F$34,"▲", "-")), 2)), NA())</f>
        <v>#N/A</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f>IF(ROUND(VALUE(SUBSTITUTE(連結実質赤字比率に係る赤字・黒字の構成分析!H$34,"▲", "-")), 2) &lt; 0, ABS(ROUND(VALUE(SUBSTITUTE(連結実質赤字比率に係る赤字・黒字の構成分析!H$34,"▲", "-")), 2)), NA())</f>
        <v>0.45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0.75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1.74</v>
      </c>
      <c r="K36" s="137" t="e">
        <f>IF(ROUND(VALUE(SUBSTITUTE(連結実質赤字比率に係る赤字・黒字の構成分析!J$34,"▲", "-")), 2) &gt;= 0, ABS(ROUND(VALUE(SUBSTITUTE(連結実質赤字比率に係る赤字・黒字の構成分析!J$34,"▲", "-")), 2)), NA())</f>
        <v>#N/A</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2086</v>
      </c>
      <c r="E42" s="138"/>
      <c r="F42" s="138"/>
      <c r="G42" s="138">
        <f>'実質公債費比率（分子）の構造'!L$52</f>
        <v>2230</v>
      </c>
      <c r="H42" s="138"/>
      <c r="I42" s="138"/>
      <c r="J42" s="138">
        <f>'実質公債費比率（分子）の構造'!M$52</f>
        <v>2442</v>
      </c>
      <c r="K42" s="138"/>
      <c r="L42" s="138"/>
      <c r="M42" s="138">
        <f>'実質公債費比率（分子）の構造'!N$52</f>
        <v>2373</v>
      </c>
      <c r="N42" s="138"/>
      <c r="O42" s="138"/>
      <c r="P42" s="138">
        <f>'実質公債費比率（分子）の構造'!O$52</f>
        <v>2232</v>
      </c>
    </row>
    <row r="43" spans="1:16">
      <c r="A43" s="138" t="s">
        <v>51</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53</v>
      </c>
      <c r="B45" s="138">
        <f>'実質公債費比率（分子）の構造'!K$49</f>
        <v>312</v>
      </c>
      <c r="C45" s="138"/>
      <c r="D45" s="138"/>
      <c r="E45" s="138">
        <f>'実質公債費比率（分子）の構造'!L$49</f>
        <v>319</v>
      </c>
      <c r="F45" s="138"/>
      <c r="G45" s="138"/>
      <c r="H45" s="138">
        <f>'実質公債費比率（分子）の構造'!M$49</f>
        <v>220</v>
      </c>
      <c r="I45" s="138"/>
      <c r="J45" s="138"/>
      <c r="K45" s="138">
        <f>'実質公債費比率（分子）の構造'!N$49</f>
        <v>137</v>
      </c>
      <c r="L45" s="138"/>
      <c r="M45" s="138"/>
      <c r="N45" s="138">
        <f>'実質公債費比率（分子）の構造'!O$49</f>
        <v>65</v>
      </c>
      <c r="O45" s="138"/>
      <c r="P45" s="138"/>
    </row>
    <row r="46" spans="1:16">
      <c r="A46" s="138" t="s">
        <v>54</v>
      </c>
      <c r="B46" s="138">
        <f>'実質公債費比率（分子）の構造'!K$48</f>
        <v>29</v>
      </c>
      <c r="C46" s="138"/>
      <c r="D46" s="138"/>
      <c r="E46" s="138">
        <f>'実質公債費比率（分子）の構造'!L$48</f>
        <v>34</v>
      </c>
      <c r="F46" s="138"/>
      <c r="G46" s="138"/>
      <c r="H46" s="138">
        <f>'実質公債費比率（分子）の構造'!M$48</f>
        <v>151</v>
      </c>
      <c r="I46" s="138"/>
      <c r="J46" s="138"/>
      <c r="K46" s="138">
        <f>'実質公債費比率（分子）の構造'!N$48</f>
        <v>149</v>
      </c>
      <c r="L46" s="138"/>
      <c r="M46" s="138"/>
      <c r="N46" s="138">
        <f>'実質公債費比率（分子）の構造'!O$48</f>
        <v>154</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3336</v>
      </c>
      <c r="C49" s="138"/>
      <c r="D49" s="138"/>
      <c r="E49" s="138">
        <f>'実質公債費比率（分子）の構造'!L$45</f>
        <v>3208</v>
      </c>
      <c r="F49" s="138"/>
      <c r="G49" s="138"/>
      <c r="H49" s="138">
        <f>'実質公債費比率（分子）の構造'!M$45</f>
        <v>3316</v>
      </c>
      <c r="I49" s="138"/>
      <c r="J49" s="138"/>
      <c r="K49" s="138">
        <f>'実質公債費比率（分子）の構造'!N$45</f>
        <v>3130</v>
      </c>
      <c r="L49" s="138"/>
      <c r="M49" s="138"/>
      <c r="N49" s="138">
        <f>'実質公債費比率（分子）の構造'!O$45</f>
        <v>2798</v>
      </c>
      <c r="O49" s="138"/>
      <c r="P49" s="138"/>
    </row>
    <row r="50" spans="1:16">
      <c r="A50" s="138" t="s">
        <v>58</v>
      </c>
      <c r="B50" s="138" t="e">
        <f>NA()</f>
        <v>#N/A</v>
      </c>
      <c r="C50" s="138">
        <f>IF(ISNUMBER('実質公債費比率（分子）の構造'!K$53),'実質公債費比率（分子）の構造'!K$53,NA())</f>
        <v>1591</v>
      </c>
      <c r="D50" s="138" t="e">
        <f>NA()</f>
        <v>#N/A</v>
      </c>
      <c r="E50" s="138" t="e">
        <f>NA()</f>
        <v>#N/A</v>
      </c>
      <c r="F50" s="138">
        <f>IF(ISNUMBER('実質公債費比率（分子）の構造'!L$53),'実質公債費比率（分子）の構造'!L$53,NA())</f>
        <v>1331</v>
      </c>
      <c r="G50" s="138" t="e">
        <f>NA()</f>
        <v>#N/A</v>
      </c>
      <c r="H50" s="138" t="e">
        <f>NA()</f>
        <v>#N/A</v>
      </c>
      <c r="I50" s="138">
        <f>IF(ISNUMBER('実質公債費比率（分子）の構造'!M$53),'実質公債費比率（分子）の構造'!M$53,NA())</f>
        <v>1245</v>
      </c>
      <c r="J50" s="138" t="e">
        <f>NA()</f>
        <v>#N/A</v>
      </c>
      <c r="K50" s="138" t="e">
        <f>NA()</f>
        <v>#N/A</v>
      </c>
      <c r="L50" s="138">
        <f>IF(ISNUMBER('実質公債費比率（分子）の構造'!N$53),'実質公債費比率（分子）の構造'!N$53,NA())</f>
        <v>1043</v>
      </c>
      <c r="M50" s="138" t="e">
        <f>NA()</f>
        <v>#N/A</v>
      </c>
      <c r="N50" s="138" t="e">
        <f>NA()</f>
        <v>#N/A</v>
      </c>
      <c r="O50" s="138">
        <f>IF(ISNUMBER('実質公債費比率（分子）の構造'!O$53),'実質公債費比率（分子）の構造'!O$53,NA())</f>
        <v>785</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21123</v>
      </c>
      <c r="E56" s="137"/>
      <c r="F56" s="137"/>
      <c r="G56" s="137">
        <f>'将来負担比率（分子）の構造'!J$52</f>
        <v>21850</v>
      </c>
      <c r="H56" s="137"/>
      <c r="I56" s="137"/>
      <c r="J56" s="137">
        <f>'将来負担比率（分子）の構造'!K$52</f>
        <v>22053</v>
      </c>
      <c r="K56" s="137"/>
      <c r="L56" s="137"/>
      <c r="M56" s="137">
        <f>'将来負担比率（分子）の構造'!L$52</f>
        <v>21964</v>
      </c>
      <c r="N56" s="137"/>
      <c r="O56" s="137"/>
      <c r="P56" s="137">
        <f>'将来負担比率（分子）の構造'!M$52</f>
        <v>23093</v>
      </c>
    </row>
    <row r="57" spans="1:16">
      <c r="A57" s="137" t="s">
        <v>35</v>
      </c>
      <c r="B57" s="137"/>
      <c r="C57" s="137"/>
      <c r="D57" s="137">
        <f>'将来負担比率（分子）の構造'!I$51</f>
        <v>2523</v>
      </c>
      <c r="E57" s="137"/>
      <c r="F57" s="137"/>
      <c r="G57" s="137">
        <f>'将来負担比率（分子）の構造'!J$51</f>
        <v>2385</v>
      </c>
      <c r="H57" s="137"/>
      <c r="I57" s="137"/>
      <c r="J57" s="137">
        <f>'将来負担比率（分子）の構造'!K$51</f>
        <v>2164</v>
      </c>
      <c r="K57" s="137"/>
      <c r="L57" s="137"/>
      <c r="M57" s="137">
        <f>'将来負担比率（分子）の構造'!L$51</f>
        <v>1934</v>
      </c>
      <c r="N57" s="137"/>
      <c r="O57" s="137"/>
      <c r="P57" s="137">
        <f>'将来負担比率（分子）の構造'!M$51</f>
        <v>1966</v>
      </c>
    </row>
    <row r="58" spans="1:16">
      <c r="A58" s="137" t="s">
        <v>34</v>
      </c>
      <c r="B58" s="137"/>
      <c r="C58" s="137"/>
      <c r="D58" s="137">
        <f>'将来負担比率（分子）の構造'!I$50</f>
        <v>2644</v>
      </c>
      <c r="E58" s="137"/>
      <c r="F58" s="137"/>
      <c r="G58" s="137">
        <f>'将来負担比率（分子）の構造'!J$50</f>
        <v>3171</v>
      </c>
      <c r="H58" s="137"/>
      <c r="I58" s="137"/>
      <c r="J58" s="137">
        <f>'将来負担比率（分子）の構造'!K$50</f>
        <v>3491</v>
      </c>
      <c r="K58" s="137"/>
      <c r="L58" s="137"/>
      <c r="M58" s="137">
        <f>'将来負担比率（分子）の構造'!L$50</f>
        <v>3269</v>
      </c>
      <c r="N58" s="137"/>
      <c r="O58" s="137"/>
      <c r="P58" s="137">
        <f>'将来負担比率（分子）の構造'!M$50</f>
        <v>3552</v>
      </c>
    </row>
    <row r="59" spans="1:16">
      <c r="A59" s="137" t="s">
        <v>32</v>
      </c>
      <c r="B59" s="137">
        <f>'将来負担比率（分子）の構造'!I$49</f>
        <v>6</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f>'将来負担比率（分子）の構造'!M$49</f>
        <v>11</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2163</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5504</v>
      </c>
      <c r="C62" s="137"/>
      <c r="D62" s="137"/>
      <c r="E62" s="137">
        <f>'将来負担比率（分子）の構造'!J$45</f>
        <v>5051</v>
      </c>
      <c r="F62" s="137"/>
      <c r="G62" s="137"/>
      <c r="H62" s="137">
        <f>'将来負担比率（分子）の構造'!K$45</f>
        <v>4597</v>
      </c>
      <c r="I62" s="137"/>
      <c r="J62" s="137"/>
      <c r="K62" s="137">
        <f>'将来負担比率（分子）の構造'!L$45</f>
        <v>4170</v>
      </c>
      <c r="L62" s="137"/>
      <c r="M62" s="137"/>
      <c r="N62" s="137">
        <f>'将来負担比率（分子）の構造'!M$45</f>
        <v>3994</v>
      </c>
      <c r="O62" s="137"/>
      <c r="P62" s="137"/>
    </row>
    <row r="63" spans="1:16">
      <c r="A63" s="137" t="s">
        <v>27</v>
      </c>
      <c r="B63" s="137">
        <f>'将来負担比率（分子）の構造'!I$44</f>
        <v>2067</v>
      </c>
      <c r="C63" s="137"/>
      <c r="D63" s="137"/>
      <c r="E63" s="137">
        <f>'将来負担比率（分子）の構造'!J$44</f>
        <v>1715</v>
      </c>
      <c r="F63" s="137"/>
      <c r="G63" s="137"/>
      <c r="H63" s="137">
        <f>'将来負担比率（分子）の構造'!K$44</f>
        <v>1536</v>
      </c>
      <c r="I63" s="137"/>
      <c r="J63" s="137"/>
      <c r="K63" s="137">
        <f>'将来負担比率（分子）の構造'!L$44</f>
        <v>1368</v>
      </c>
      <c r="L63" s="137"/>
      <c r="M63" s="137"/>
      <c r="N63" s="137">
        <f>'将来負担比率（分子）の構造'!M$44</f>
        <v>1227</v>
      </c>
      <c r="O63" s="137"/>
      <c r="P63" s="137"/>
    </row>
    <row r="64" spans="1:16">
      <c r="A64" s="137" t="s">
        <v>26</v>
      </c>
      <c r="B64" s="137">
        <f>'将来負担比率（分子）の構造'!I$43</f>
        <v>1929</v>
      </c>
      <c r="C64" s="137"/>
      <c r="D64" s="137"/>
      <c r="E64" s="137">
        <f>'将来負担比率（分子）の構造'!J$43</f>
        <v>2000</v>
      </c>
      <c r="F64" s="137"/>
      <c r="G64" s="137"/>
      <c r="H64" s="137">
        <f>'将来負担比率（分子）の構造'!K$43</f>
        <v>2005</v>
      </c>
      <c r="I64" s="137"/>
      <c r="J64" s="137"/>
      <c r="K64" s="137">
        <f>'将来負担比率（分子）の構造'!L$43</f>
        <v>2048</v>
      </c>
      <c r="L64" s="137"/>
      <c r="M64" s="137"/>
      <c r="N64" s="137">
        <f>'将来負担比率（分子）の構造'!M$43</f>
        <v>2055</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30181</v>
      </c>
      <c r="C66" s="137"/>
      <c r="D66" s="137"/>
      <c r="E66" s="137">
        <f>'将来負担比率（分子）の構造'!J$41</f>
        <v>32067</v>
      </c>
      <c r="F66" s="137"/>
      <c r="G66" s="137"/>
      <c r="H66" s="137">
        <f>'将来負担比率（分子）の構造'!K$41</f>
        <v>33045</v>
      </c>
      <c r="I66" s="137"/>
      <c r="J66" s="137"/>
      <c r="K66" s="137">
        <f>'将来負担比率（分子）の構造'!L$41</f>
        <v>31993</v>
      </c>
      <c r="L66" s="137"/>
      <c r="M66" s="137"/>
      <c r="N66" s="137">
        <f>'将来負担比率（分子）の構造'!M$41</f>
        <v>32887</v>
      </c>
      <c r="O66" s="137"/>
      <c r="P66" s="137"/>
    </row>
    <row r="67" spans="1:16">
      <c r="A67" s="137" t="s">
        <v>62</v>
      </c>
      <c r="B67" s="137" t="e">
        <f>NA()</f>
        <v>#N/A</v>
      </c>
      <c r="C67" s="137">
        <f>IF(ISNUMBER('将来負担比率（分子）の構造'!I$53), IF('将来負担比率（分子）の構造'!I$53 &lt; 0, 0, '将来負担比率（分子）の構造'!I$53), NA())</f>
        <v>15560</v>
      </c>
      <c r="D67" s="137" t="e">
        <f>NA()</f>
        <v>#N/A</v>
      </c>
      <c r="E67" s="137" t="e">
        <f>NA()</f>
        <v>#N/A</v>
      </c>
      <c r="F67" s="137">
        <f>IF(ISNUMBER('将来負担比率（分子）の構造'!J$53), IF('将来負担比率（分子）の構造'!J$53 &lt; 0, 0, '将来負担比率（分子）の構造'!J$53), NA())</f>
        <v>13427</v>
      </c>
      <c r="G67" s="137" t="e">
        <f>NA()</f>
        <v>#N/A</v>
      </c>
      <c r="H67" s="137" t="e">
        <f>NA()</f>
        <v>#N/A</v>
      </c>
      <c r="I67" s="137">
        <f>IF(ISNUMBER('将来負担比率（分子）の構造'!K$53), IF('将来負担比率（分子）の構造'!K$53 &lt; 0, 0, '将来負担比率（分子）の構造'!K$53), NA())</f>
        <v>13476</v>
      </c>
      <c r="J67" s="137" t="e">
        <f>NA()</f>
        <v>#N/A</v>
      </c>
      <c r="K67" s="137" t="e">
        <f>NA()</f>
        <v>#N/A</v>
      </c>
      <c r="L67" s="137">
        <f>IF(ISNUMBER('将来負担比率（分子）の構造'!L$53), IF('将来負担比率（分子）の構造'!L$53 &lt; 0, 0, '将来負担比率（分子）の構造'!L$53), NA())</f>
        <v>12412</v>
      </c>
      <c r="M67" s="137" t="e">
        <f>NA()</f>
        <v>#N/A</v>
      </c>
      <c r="N67" s="137" t="e">
        <f>NA()</f>
        <v>#N/A</v>
      </c>
      <c r="O67" s="137">
        <f>IF(ISNUMBER('将来負担比率（分子）の構造'!M$53), IF('将来負担比率（分子）の構造'!M$53 &lt; 0, 0, '将来負担比率（分子）の構造'!M$53), NA())</f>
        <v>11563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7080220</v>
      </c>
      <c r="S5" s="615"/>
      <c r="T5" s="615"/>
      <c r="U5" s="615"/>
      <c r="V5" s="615"/>
      <c r="W5" s="615"/>
      <c r="X5" s="615"/>
      <c r="Y5" s="616"/>
      <c r="Z5" s="617">
        <v>27.7</v>
      </c>
      <c r="AA5" s="617"/>
      <c r="AB5" s="617"/>
      <c r="AC5" s="617"/>
      <c r="AD5" s="618">
        <v>6787584</v>
      </c>
      <c r="AE5" s="618"/>
      <c r="AF5" s="618"/>
      <c r="AG5" s="618"/>
      <c r="AH5" s="618"/>
      <c r="AI5" s="618"/>
      <c r="AJ5" s="618"/>
      <c r="AK5" s="618"/>
      <c r="AL5" s="619">
        <v>51</v>
      </c>
      <c r="AM5" s="620"/>
      <c r="AN5" s="620"/>
      <c r="AO5" s="621"/>
      <c r="AP5" s="611" t="s">
        <v>208</v>
      </c>
      <c r="AQ5" s="612"/>
      <c r="AR5" s="612"/>
      <c r="AS5" s="612"/>
      <c r="AT5" s="612"/>
      <c r="AU5" s="612"/>
      <c r="AV5" s="612"/>
      <c r="AW5" s="612"/>
      <c r="AX5" s="612"/>
      <c r="AY5" s="612"/>
      <c r="AZ5" s="612"/>
      <c r="BA5" s="612"/>
      <c r="BB5" s="612"/>
      <c r="BC5" s="612"/>
      <c r="BD5" s="612"/>
      <c r="BE5" s="612"/>
      <c r="BF5" s="613"/>
      <c r="BG5" s="625">
        <v>6835899</v>
      </c>
      <c r="BH5" s="626"/>
      <c r="BI5" s="626"/>
      <c r="BJ5" s="626"/>
      <c r="BK5" s="626"/>
      <c r="BL5" s="626"/>
      <c r="BM5" s="626"/>
      <c r="BN5" s="627"/>
      <c r="BO5" s="628">
        <v>96.5</v>
      </c>
      <c r="BP5" s="628"/>
      <c r="BQ5" s="628"/>
      <c r="BR5" s="628"/>
      <c r="BS5" s="629">
        <v>48122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203372</v>
      </c>
      <c r="S6" s="626"/>
      <c r="T6" s="626"/>
      <c r="U6" s="626"/>
      <c r="V6" s="626"/>
      <c r="W6" s="626"/>
      <c r="X6" s="626"/>
      <c r="Y6" s="627"/>
      <c r="Z6" s="628">
        <v>0.8</v>
      </c>
      <c r="AA6" s="628"/>
      <c r="AB6" s="628"/>
      <c r="AC6" s="628"/>
      <c r="AD6" s="629">
        <v>203372</v>
      </c>
      <c r="AE6" s="629"/>
      <c r="AF6" s="629"/>
      <c r="AG6" s="629"/>
      <c r="AH6" s="629"/>
      <c r="AI6" s="629"/>
      <c r="AJ6" s="629"/>
      <c r="AK6" s="629"/>
      <c r="AL6" s="630">
        <v>1.5</v>
      </c>
      <c r="AM6" s="631"/>
      <c r="AN6" s="631"/>
      <c r="AO6" s="632"/>
      <c r="AP6" s="622" t="s">
        <v>213</v>
      </c>
      <c r="AQ6" s="623"/>
      <c r="AR6" s="623"/>
      <c r="AS6" s="623"/>
      <c r="AT6" s="623"/>
      <c r="AU6" s="623"/>
      <c r="AV6" s="623"/>
      <c r="AW6" s="623"/>
      <c r="AX6" s="623"/>
      <c r="AY6" s="623"/>
      <c r="AZ6" s="623"/>
      <c r="BA6" s="623"/>
      <c r="BB6" s="623"/>
      <c r="BC6" s="623"/>
      <c r="BD6" s="623"/>
      <c r="BE6" s="623"/>
      <c r="BF6" s="624"/>
      <c r="BG6" s="625">
        <v>6835899</v>
      </c>
      <c r="BH6" s="626"/>
      <c r="BI6" s="626"/>
      <c r="BJ6" s="626"/>
      <c r="BK6" s="626"/>
      <c r="BL6" s="626"/>
      <c r="BM6" s="626"/>
      <c r="BN6" s="627"/>
      <c r="BO6" s="628">
        <v>96.5</v>
      </c>
      <c r="BP6" s="628"/>
      <c r="BQ6" s="628"/>
      <c r="BR6" s="628"/>
      <c r="BS6" s="629">
        <v>48122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278037</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278037</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13239</v>
      </c>
      <c r="S7" s="626"/>
      <c r="T7" s="626"/>
      <c r="U7" s="626"/>
      <c r="V7" s="626"/>
      <c r="W7" s="626"/>
      <c r="X7" s="626"/>
      <c r="Y7" s="627"/>
      <c r="Z7" s="628">
        <v>0.1</v>
      </c>
      <c r="AA7" s="628"/>
      <c r="AB7" s="628"/>
      <c r="AC7" s="628"/>
      <c r="AD7" s="629">
        <v>13239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2669560</v>
      </c>
      <c r="BH7" s="626"/>
      <c r="BI7" s="626"/>
      <c r="BJ7" s="626"/>
      <c r="BK7" s="626"/>
      <c r="BL7" s="626"/>
      <c r="BM7" s="626"/>
      <c r="BN7" s="627"/>
      <c r="BO7" s="628">
        <v>37.700000000000003</v>
      </c>
      <c r="BP7" s="628"/>
      <c r="BQ7" s="628"/>
      <c r="BR7" s="628"/>
      <c r="BS7" s="629">
        <v>48122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3844533</v>
      </c>
      <c r="CS7" s="626"/>
      <c r="CT7" s="626"/>
      <c r="CU7" s="626"/>
      <c r="CV7" s="626"/>
      <c r="CW7" s="626"/>
      <c r="CX7" s="626"/>
      <c r="CY7" s="627"/>
      <c r="CZ7" s="628">
        <v>15.5</v>
      </c>
      <c r="DA7" s="628"/>
      <c r="DB7" s="628"/>
      <c r="DC7" s="628"/>
      <c r="DD7" s="634">
        <v>1695457</v>
      </c>
      <c r="DE7" s="626"/>
      <c r="DF7" s="626"/>
      <c r="DG7" s="626"/>
      <c r="DH7" s="626"/>
      <c r="DI7" s="626"/>
      <c r="DJ7" s="626"/>
      <c r="DK7" s="626"/>
      <c r="DL7" s="626"/>
      <c r="DM7" s="626"/>
      <c r="DN7" s="626"/>
      <c r="DO7" s="626"/>
      <c r="DP7" s="627"/>
      <c r="DQ7" s="634">
        <v>2015471</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32619</v>
      </c>
      <c r="S8" s="626"/>
      <c r="T8" s="626"/>
      <c r="U8" s="626"/>
      <c r="V8" s="626"/>
      <c r="W8" s="626"/>
      <c r="X8" s="626"/>
      <c r="Y8" s="627"/>
      <c r="Z8" s="628">
        <v>0.1</v>
      </c>
      <c r="AA8" s="628"/>
      <c r="AB8" s="628"/>
      <c r="AC8" s="628"/>
      <c r="AD8" s="629">
        <v>32619</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83313</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8867654</v>
      </c>
      <c r="CS8" s="626"/>
      <c r="CT8" s="626"/>
      <c r="CU8" s="626"/>
      <c r="CV8" s="626"/>
      <c r="CW8" s="626"/>
      <c r="CX8" s="626"/>
      <c r="CY8" s="627"/>
      <c r="CZ8" s="628">
        <v>35.700000000000003</v>
      </c>
      <c r="DA8" s="628"/>
      <c r="DB8" s="628"/>
      <c r="DC8" s="628"/>
      <c r="DD8" s="634">
        <v>628198</v>
      </c>
      <c r="DE8" s="626"/>
      <c r="DF8" s="626"/>
      <c r="DG8" s="626"/>
      <c r="DH8" s="626"/>
      <c r="DI8" s="626"/>
      <c r="DJ8" s="626"/>
      <c r="DK8" s="626"/>
      <c r="DL8" s="626"/>
      <c r="DM8" s="626"/>
      <c r="DN8" s="626"/>
      <c r="DO8" s="626"/>
      <c r="DP8" s="627"/>
      <c r="DQ8" s="634">
        <v>4593521</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16196</v>
      </c>
      <c r="S9" s="626"/>
      <c r="T9" s="626"/>
      <c r="U9" s="626"/>
      <c r="V9" s="626"/>
      <c r="W9" s="626"/>
      <c r="X9" s="626"/>
      <c r="Y9" s="627"/>
      <c r="Z9" s="628">
        <v>0.1</v>
      </c>
      <c r="AA9" s="628"/>
      <c r="AB9" s="628"/>
      <c r="AC9" s="628"/>
      <c r="AD9" s="629">
        <v>16196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2141710</v>
      </c>
      <c r="BH9" s="626"/>
      <c r="BI9" s="626"/>
      <c r="BJ9" s="626"/>
      <c r="BK9" s="626"/>
      <c r="BL9" s="626"/>
      <c r="BM9" s="626"/>
      <c r="BN9" s="627"/>
      <c r="BO9" s="628">
        <v>30.2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2717481</v>
      </c>
      <c r="CS9" s="626"/>
      <c r="CT9" s="626"/>
      <c r="CU9" s="626"/>
      <c r="CV9" s="626"/>
      <c r="CW9" s="626"/>
      <c r="CX9" s="626"/>
      <c r="CY9" s="627"/>
      <c r="CZ9" s="628">
        <v>11</v>
      </c>
      <c r="DA9" s="628"/>
      <c r="DB9" s="628"/>
      <c r="DC9" s="628"/>
      <c r="DD9" s="634">
        <v>339752</v>
      </c>
      <c r="DE9" s="626"/>
      <c r="DF9" s="626"/>
      <c r="DG9" s="626"/>
      <c r="DH9" s="626"/>
      <c r="DI9" s="626"/>
      <c r="DJ9" s="626"/>
      <c r="DK9" s="626"/>
      <c r="DL9" s="626"/>
      <c r="DM9" s="626"/>
      <c r="DN9" s="626"/>
      <c r="DO9" s="626"/>
      <c r="DP9" s="627"/>
      <c r="DQ9" s="634">
        <v>2192951</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855045</v>
      </c>
      <c r="S10" s="626"/>
      <c r="T10" s="626"/>
      <c r="U10" s="626"/>
      <c r="V10" s="626"/>
      <c r="W10" s="626"/>
      <c r="X10" s="626"/>
      <c r="Y10" s="627"/>
      <c r="Z10" s="628">
        <v>3.3</v>
      </c>
      <c r="AA10" s="628"/>
      <c r="AB10" s="628"/>
      <c r="AC10" s="628"/>
      <c r="AD10" s="629">
        <v>855045</v>
      </c>
      <c r="AE10" s="629"/>
      <c r="AF10" s="629"/>
      <c r="AG10" s="629"/>
      <c r="AH10" s="629"/>
      <c r="AI10" s="629"/>
      <c r="AJ10" s="629"/>
      <c r="AK10" s="629"/>
      <c r="AL10" s="630">
        <v>6.4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132701</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13305</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8305</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4343</v>
      </c>
      <c r="S11" s="626"/>
      <c r="T11" s="626"/>
      <c r="U11" s="626"/>
      <c r="V11" s="626"/>
      <c r="W11" s="626"/>
      <c r="X11" s="626"/>
      <c r="Y11" s="627"/>
      <c r="Z11" s="628">
        <v>0</v>
      </c>
      <c r="AA11" s="628"/>
      <c r="AB11" s="628"/>
      <c r="AC11" s="628"/>
      <c r="AD11" s="629">
        <v>4343</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311836</v>
      </c>
      <c r="BH11" s="626"/>
      <c r="BI11" s="626"/>
      <c r="BJ11" s="626"/>
      <c r="BK11" s="626"/>
      <c r="BL11" s="626"/>
      <c r="BM11" s="626"/>
      <c r="BN11" s="627"/>
      <c r="BO11" s="628">
        <v>4.4000000000000004</v>
      </c>
      <c r="BP11" s="628"/>
      <c r="BQ11" s="628"/>
      <c r="BR11" s="628"/>
      <c r="BS11" s="634">
        <v>48122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628525</v>
      </c>
      <c r="CS11" s="626"/>
      <c r="CT11" s="626"/>
      <c r="CU11" s="626"/>
      <c r="CV11" s="626"/>
      <c r="CW11" s="626"/>
      <c r="CX11" s="626"/>
      <c r="CY11" s="627"/>
      <c r="CZ11" s="628">
        <v>2.5</v>
      </c>
      <c r="DA11" s="628"/>
      <c r="DB11" s="628"/>
      <c r="DC11" s="628"/>
      <c r="DD11" s="634">
        <v>75889</v>
      </c>
      <c r="DE11" s="626"/>
      <c r="DF11" s="626"/>
      <c r="DG11" s="626"/>
      <c r="DH11" s="626"/>
      <c r="DI11" s="626"/>
      <c r="DJ11" s="626"/>
      <c r="DK11" s="626"/>
      <c r="DL11" s="626"/>
      <c r="DM11" s="626"/>
      <c r="DN11" s="626"/>
      <c r="DO11" s="626"/>
      <c r="DP11" s="627"/>
      <c r="DQ11" s="634">
        <v>297565</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3679918</v>
      </c>
      <c r="BH12" s="626"/>
      <c r="BI12" s="626"/>
      <c r="BJ12" s="626"/>
      <c r="BK12" s="626"/>
      <c r="BL12" s="626"/>
      <c r="BM12" s="626"/>
      <c r="BN12" s="627"/>
      <c r="BO12" s="628">
        <v>52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134762</v>
      </c>
      <c r="CS12" s="626"/>
      <c r="CT12" s="626"/>
      <c r="CU12" s="626"/>
      <c r="CV12" s="626"/>
      <c r="CW12" s="626"/>
      <c r="CX12" s="626"/>
      <c r="CY12" s="627"/>
      <c r="CZ12" s="628">
        <v>0.5</v>
      </c>
      <c r="DA12" s="628"/>
      <c r="DB12" s="628"/>
      <c r="DC12" s="628"/>
      <c r="DD12" s="634">
        <v>10122</v>
      </c>
      <c r="DE12" s="626"/>
      <c r="DF12" s="626"/>
      <c r="DG12" s="626"/>
      <c r="DH12" s="626"/>
      <c r="DI12" s="626"/>
      <c r="DJ12" s="626"/>
      <c r="DK12" s="626"/>
      <c r="DL12" s="626"/>
      <c r="DM12" s="626"/>
      <c r="DN12" s="626"/>
      <c r="DO12" s="626"/>
      <c r="DP12" s="627"/>
      <c r="DQ12" s="634">
        <v>131139</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28151</v>
      </c>
      <c r="S13" s="626"/>
      <c r="T13" s="626"/>
      <c r="U13" s="626"/>
      <c r="V13" s="626"/>
      <c r="W13" s="626"/>
      <c r="X13" s="626"/>
      <c r="Y13" s="627"/>
      <c r="Z13" s="628">
        <v>0.1</v>
      </c>
      <c r="AA13" s="628"/>
      <c r="AB13" s="628"/>
      <c r="AC13" s="628"/>
      <c r="AD13" s="629">
        <v>28151</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3668683</v>
      </c>
      <c r="BH13" s="626"/>
      <c r="BI13" s="626"/>
      <c r="BJ13" s="626"/>
      <c r="BK13" s="626"/>
      <c r="BL13" s="626"/>
      <c r="BM13" s="626"/>
      <c r="BN13" s="627"/>
      <c r="BO13" s="628">
        <v>51.8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1867676</v>
      </c>
      <c r="CS13" s="626"/>
      <c r="CT13" s="626"/>
      <c r="CU13" s="626"/>
      <c r="CV13" s="626"/>
      <c r="CW13" s="626"/>
      <c r="CX13" s="626"/>
      <c r="CY13" s="627"/>
      <c r="CZ13" s="628">
        <v>7.5</v>
      </c>
      <c r="DA13" s="628"/>
      <c r="DB13" s="628"/>
      <c r="DC13" s="628"/>
      <c r="DD13" s="634">
        <v>1444612</v>
      </c>
      <c r="DE13" s="626"/>
      <c r="DF13" s="626"/>
      <c r="DG13" s="626"/>
      <c r="DH13" s="626"/>
      <c r="DI13" s="626"/>
      <c r="DJ13" s="626"/>
      <c r="DK13" s="626"/>
      <c r="DL13" s="626"/>
      <c r="DM13" s="626"/>
      <c r="DN13" s="626"/>
      <c r="DO13" s="626"/>
      <c r="DP13" s="627"/>
      <c r="DQ13" s="634">
        <v>688110</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159468</v>
      </c>
      <c r="BH14" s="626"/>
      <c r="BI14" s="626"/>
      <c r="BJ14" s="626"/>
      <c r="BK14" s="626"/>
      <c r="BL14" s="626"/>
      <c r="BM14" s="626"/>
      <c r="BN14" s="627"/>
      <c r="BO14" s="628">
        <v>2.2999999999999998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971957</v>
      </c>
      <c r="CS14" s="626"/>
      <c r="CT14" s="626"/>
      <c r="CU14" s="626"/>
      <c r="CV14" s="626"/>
      <c r="CW14" s="626"/>
      <c r="CX14" s="626"/>
      <c r="CY14" s="627"/>
      <c r="CZ14" s="628">
        <v>3.9</v>
      </c>
      <c r="DA14" s="628"/>
      <c r="DB14" s="628"/>
      <c r="DC14" s="628"/>
      <c r="DD14" s="634">
        <v>126950</v>
      </c>
      <c r="DE14" s="626"/>
      <c r="DF14" s="626"/>
      <c r="DG14" s="626"/>
      <c r="DH14" s="626"/>
      <c r="DI14" s="626"/>
      <c r="DJ14" s="626"/>
      <c r="DK14" s="626"/>
      <c r="DL14" s="626"/>
      <c r="DM14" s="626"/>
      <c r="DN14" s="626"/>
      <c r="DO14" s="626"/>
      <c r="DP14" s="627"/>
      <c r="DQ14" s="634">
        <v>814512</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26965</v>
      </c>
      <c r="S15" s="626"/>
      <c r="T15" s="626"/>
      <c r="U15" s="626"/>
      <c r="V15" s="626"/>
      <c r="W15" s="626"/>
      <c r="X15" s="626"/>
      <c r="Y15" s="627"/>
      <c r="Z15" s="628">
        <v>0.1</v>
      </c>
      <c r="AA15" s="628"/>
      <c r="AB15" s="628"/>
      <c r="AC15" s="628"/>
      <c r="AD15" s="629">
        <v>26965</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307813</v>
      </c>
      <c r="BH15" s="626"/>
      <c r="BI15" s="626"/>
      <c r="BJ15" s="626"/>
      <c r="BK15" s="626"/>
      <c r="BL15" s="626"/>
      <c r="BM15" s="626"/>
      <c r="BN15" s="627"/>
      <c r="BO15" s="628">
        <v>4.3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1971183</v>
      </c>
      <c r="CS15" s="626"/>
      <c r="CT15" s="626"/>
      <c r="CU15" s="626"/>
      <c r="CV15" s="626"/>
      <c r="CW15" s="626"/>
      <c r="CX15" s="626"/>
      <c r="CY15" s="627"/>
      <c r="CZ15" s="628">
        <v>7.9</v>
      </c>
      <c r="DA15" s="628"/>
      <c r="DB15" s="628"/>
      <c r="DC15" s="628"/>
      <c r="DD15" s="634">
        <v>385794</v>
      </c>
      <c r="DE15" s="626"/>
      <c r="DF15" s="626"/>
      <c r="DG15" s="626"/>
      <c r="DH15" s="626"/>
      <c r="DI15" s="626"/>
      <c r="DJ15" s="626"/>
      <c r="DK15" s="626"/>
      <c r="DL15" s="626"/>
      <c r="DM15" s="626"/>
      <c r="DN15" s="626"/>
      <c r="DO15" s="626"/>
      <c r="DP15" s="627"/>
      <c r="DQ15" s="634">
        <v>1519404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6162389</v>
      </c>
      <c r="S16" s="626"/>
      <c r="T16" s="626"/>
      <c r="U16" s="626"/>
      <c r="V16" s="626"/>
      <c r="W16" s="626"/>
      <c r="X16" s="626"/>
      <c r="Y16" s="627"/>
      <c r="Z16" s="628">
        <v>24.1</v>
      </c>
      <c r="AA16" s="628"/>
      <c r="AB16" s="628"/>
      <c r="AC16" s="628"/>
      <c r="AD16" s="629">
        <v>5204279</v>
      </c>
      <c r="AE16" s="629"/>
      <c r="AF16" s="629"/>
      <c r="AG16" s="629"/>
      <c r="AH16" s="629"/>
      <c r="AI16" s="629"/>
      <c r="AJ16" s="629"/>
      <c r="AK16" s="629"/>
      <c r="AL16" s="630">
        <v>39.1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5204279</v>
      </c>
      <c r="S17" s="626"/>
      <c r="T17" s="626"/>
      <c r="U17" s="626"/>
      <c r="V17" s="626"/>
      <c r="W17" s="626"/>
      <c r="X17" s="626"/>
      <c r="Y17" s="627"/>
      <c r="Z17" s="628">
        <v>20.399999999999999</v>
      </c>
      <c r="AA17" s="628"/>
      <c r="AB17" s="628"/>
      <c r="AC17" s="628"/>
      <c r="AD17" s="629">
        <v>5204279</v>
      </c>
      <c r="AE17" s="629"/>
      <c r="AF17" s="629"/>
      <c r="AG17" s="629"/>
      <c r="AH17" s="629"/>
      <c r="AI17" s="629"/>
      <c r="AJ17" s="629"/>
      <c r="AK17" s="629"/>
      <c r="AL17" s="630">
        <v>39.1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v>19140</v>
      </c>
      <c r="BH17" s="626"/>
      <c r="BI17" s="626"/>
      <c r="BJ17" s="626"/>
      <c r="BK17" s="626"/>
      <c r="BL17" s="626"/>
      <c r="BM17" s="626"/>
      <c r="BN17" s="627"/>
      <c r="BO17" s="628">
        <v>0.3</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3515677</v>
      </c>
      <c r="CS17" s="626"/>
      <c r="CT17" s="626"/>
      <c r="CU17" s="626"/>
      <c r="CV17" s="626"/>
      <c r="CW17" s="626"/>
      <c r="CX17" s="626"/>
      <c r="CY17" s="627"/>
      <c r="CZ17" s="628">
        <v>14.2</v>
      </c>
      <c r="DA17" s="628"/>
      <c r="DB17" s="628"/>
      <c r="DC17" s="628"/>
      <c r="DD17" s="634" t="s">
        <v>111</v>
      </c>
      <c r="DE17" s="626"/>
      <c r="DF17" s="626"/>
      <c r="DG17" s="626"/>
      <c r="DH17" s="626"/>
      <c r="DI17" s="626"/>
      <c r="DJ17" s="626"/>
      <c r="DK17" s="626"/>
      <c r="DL17" s="626"/>
      <c r="DM17" s="626"/>
      <c r="DN17" s="626"/>
      <c r="DO17" s="626"/>
      <c r="DP17" s="627"/>
      <c r="DQ17" s="634">
        <v>3484391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958110</v>
      </c>
      <c r="S18" s="626"/>
      <c r="T18" s="626"/>
      <c r="U18" s="626"/>
      <c r="V18" s="626"/>
      <c r="W18" s="626"/>
      <c r="X18" s="626"/>
      <c r="Y18" s="627"/>
      <c r="Z18" s="628">
        <v>3.8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244321</v>
      </c>
      <c r="BH19" s="626"/>
      <c r="BI19" s="626"/>
      <c r="BJ19" s="626"/>
      <c r="BK19" s="626"/>
      <c r="BL19" s="626"/>
      <c r="BM19" s="626"/>
      <c r="BN19" s="627"/>
      <c r="BO19" s="628">
        <v>3.5</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14422539</v>
      </c>
      <c r="S20" s="626"/>
      <c r="T20" s="626"/>
      <c r="U20" s="626"/>
      <c r="V20" s="626"/>
      <c r="W20" s="626"/>
      <c r="X20" s="626"/>
      <c r="Y20" s="627"/>
      <c r="Z20" s="628">
        <v>56.5</v>
      </c>
      <c r="AA20" s="628"/>
      <c r="AB20" s="628"/>
      <c r="AC20" s="628"/>
      <c r="AD20" s="629">
        <v>13171793</v>
      </c>
      <c r="AE20" s="629"/>
      <c r="AF20" s="629"/>
      <c r="AG20" s="629"/>
      <c r="AH20" s="629"/>
      <c r="AI20" s="629"/>
      <c r="AJ20" s="629"/>
      <c r="AK20" s="629"/>
      <c r="AL20" s="630">
        <v>98.9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244321</v>
      </c>
      <c r="BH20" s="626"/>
      <c r="BI20" s="626"/>
      <c r="BJ20" s="626"/>
      <c r="BK20" s="626"/>
      <c r="BL20" s="626"/>
      <c r="BM20" s="626"/>
      <c r="BN20" s="627"/>
      <c r="BO20" s="628">
        <v>3.5</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24810790</v>
      </c>
      <c r="CS20" s="626"/>
      <c r="CT20" s="626"/>
      <c r="CU20" s="626"/>
      <c r="CV20" s="626"/>
      <c r="CW20" s="626"/>
      <c r="CX20" s="626"/>
      <c r="CY20" s="627"/>
      <c r="CZ20" s="628">
        <v>100</v>
      </c>
      <c r="DA20" s="628"/>
      <c r="DB20" s="628"/>
      <c r="DC20" s="628"/>
      <c r="DD20" s="634">
        <v>4706774</v>
      </c>
      <c r="DE20" s="626"/>
      <c r="DF20" s="626"/>
      <c r="DG20" s="626"/>
      <c r="DH20" s="626"/>
      <c r="DI20" s="626"/>
      <c r="DJ20" s="626"/>
      <c r="DK20" s="626"/>
      <c r="DL20" s="626"/>
      <c r="DM20" s="626"/>
      <c r="DN20" s="626"/>
      <c r="DO20" s="626"/>
      <c r="DP20" s="627"/>
      <c r="DQ20" s="634">
        <v>16023406</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5632</v>
      </c>
      <c r="S21" s="626"/>
      <c r="T21" s="626"/>
      <c r="U21" s="626"/>
      <c r="V21" s="626"/>
      <c r="W21" s="626"/>
      <c r="X21" s="626"/>
      <c r="Y21" s="627"/>
      <c r="Z21" s="628">
        <v>0</v>
      </c>
      <c r="AA21" s="628"/>
      <c r="AB21" s="628"/>
      <c r="AC21" s="628"/>
      <c r="AD21" s="629">
        <v>5632</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76575</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375110</v>
      </c>
      <c r="S23" s="626"/>
      <c r="T23" s="626"/>
      <c r="U23" s="626"/>
      <c r="V23" s="626"/>
      <c r="W23" s="626"/>
      <c r="X23" s="626"/>
      <c r="Y23" s="627"/>
      <c r="Z23" s="628">
        <v>1.5</v>
      </c>
      <c r="AA23" s="628"/>
      <c r="AB23" s="628"/>
      <c r="AC23" s="628"/>
      <c r="AD23" s="629">
        <v>30103</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244321</v>
      </c>
      <c r="BH23" s="626"/>
      <c r="BI23" s="626"/>
      <c r="BJ23" s="626"/>
      <c r="BK23" s="626"/>
      <c r="BL23" s="626"/>
      <c r="BM23" s="626"/>
      <c r="BN23" s="627"/>
      <c r="BO23" s="628">
        <v>3.5</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109655</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12337006</v>
      </c>
      <c r="CS24" s="615"/>
      <c r="CT24" s="615"/>
      <c r="CU24" s="615"/>
      <c r="CV24" s="615"/>
      <c r="CW24" s="615"/>
      <c r="CX24" s="615"/>
      <c r="CY24" s="616"/>
      <c r="CZ24" s="652">
        <v>49.7</v>
      </c>
      <c r="DA24" s="653"/>
      <c r="DB24" s="653"/>
      <c r="DC24" s="654"/>
      <c r="DD24" s="651">
        <v>9034261</v>
      </c>
      <c r="DE24" s="615"/>
      <c r="DF24" s="615"/>
      <c r="DG24" s="615"/>
      <c r="DH24" s="615"/>
      <c r="DI24" s="615"/>
      <c r="DJ24" s="615"/>
      <c r="DK24" s="616"/>
      <c r="DL24" s="651">
        <v>8101137</v>
      </c>
      <c r="DM24" s="615"/>
      <c r="DN24" s="615"/>
      <c r="DO24" s="615"/>
      <c r="DP24" s="615"/>
      <c r="DQ24" s="615"/>
      <c r="DR24" s="615"/>
      <c r="DS24" s="615"/>
      <c r="DT24" s="615"/>
      <c r="DU24" s="615"/>
      <c r="DV24" s="616"/>
      <c r="DW24" s="619">
        <v>57</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3141408</v>
      </c>
      <c r="S25" s="626"/>
      <c r="T25" s="626"/>
      <c r="U25" s="626"/>
      <c r="V25" s="626"/>
      <c r="W25" s="626"/>
      <c r="X25" s="626"/>
      <c r="Y25" s="627"/>
      <c r="Z25" s="628">
        <v>12.3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4506132</v>
      </c>
      <c r="CS25" s="657"/>
      <c r="CT25" s="657"/>
      <c r="CU25" s="657"/>
      <c r="CV25" s="657"/>
      <c r="CW25" s="657"/>
      <c r="CX25" s="657"/>
      <c r="CY25" s="658"/>
      <c r="CZ25" s="659">
        <v>18.2</v>
      </c>
      <c r="DA25" s="660"/>
      <c r="DB25" s="660"/>
      <c r="DC25" s="661"/>
      <c r="DD25" s="634">
        <v>4098987</v>
      </c>
      <c r="DE25" s="657"/>
      <c r="DF25" s="657"/>
      <c r="DG25" s="657"/>
      <c r="DH25" s="657"/>
      <c r="DI25" s="657"/>
      <c r="DJ25" s="657"/>
      <c r="DK25" s="658"/>
      <c r="DL25" s="634">
        <v>3902991</v>
      </c>
      <c r="DM25" s="657"/>
      <c r="DN25" s="657"/>
      <c r="DO25" s="657"/>
      <c r="DP25" s="657"/>
      <c r="DQ25" s="657"/>
      <c r="DR25" s="657"/>
      <c r="DS25" s="657"/>
      <c r="DT25" s="657"/>
      <c r="DU25" s="657"/>
      <c r="DV25" s="658"/>
      <c r="DW25" s="630">
        <v>27.5</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2558843</v>
      </c>
      <c r="CS26" s="626"/>
      <c r="CT26" s="626"/>
      <c r="CU26" s="626"/>
      <c r="CV26" s="626"/>
      <c r="CW26" s="626"/>
      <c r="CX26" s="626"/>
      <c r="CY26" s="627"/>
      <c r="CZ26" s="659">
        <v>10.3</v>
      </c>
      <c r="DA26" s="660"/>
      <c r="DB26" s="660"/>
      <c r="DC26" s="661"/>
      <c r="DD26" s="634">
        <v>2310135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1741483</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7080220</v>
      </c>
      <c r="BH27" s="626"/>
      <c r="BI27" s="626"/>
      <c r="BJ27" s="626"/>
      <c r="BK27" s="626"/>
      <c r="BL27" s="626"/>
      <c r="BM27" s="626"/>
      <c r="BN27" s="627"/>
      <c r="BO27" s="628">
        <v>100</v>
      </c>
      <c r="BP27" s="628"/>
      <c r="BQ27" s="628"/>
      <c r="BR27" s="628"/>
      <c r="BS27" s="634">
        <v>48122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4315203</v>
      </c>
      <c r="CS27" s="657"/>
      <c r="CT27" s="657"/>
      <c r="CU27" s="657"/>
      <c r="CV27" s="657"/>
      <c r="CW27" s="657"/>
      <c r="CX27" s="657"/>
      <c r="CY27" s="658"/>
      <c r="CZ27" s="659">
        <v>17.399999999999999</v>
      </c>
      <c r="DA27" s="660"/>
      <c r="DB27" s="660"/>
      <c r="DC27" s="661"/>
      <c r="DD27" s="634">
        <v>1450889</v>
      </c>
      <c r="DE27" s="657"/>
      <c r="DF27" s="657"/>
      <c r="DG27" s="657"/>
      <c r="DH27" s="657"/>
      <c r="DI27" s="657"/>
      <c r="DJ27" s="657"/>
      <c r="DK27" s="658"/>
      <c r="DL27" s="634">
        <v>1431296</v>
      </c>
      <c r="DM27" s="657"/>
      <c r="DN27" s="657"/>
      <c r="DO27" s="657"/>
      <c r="DP27" s="657"/>
      <c r="DQ27" s="657"/>
      <c r="DR27" s="657"/>
      <c r="DS27" s="657"/>
      <c r="DT27" s="657"/>
      <c r="DU27" s="657"/>
      <c r="DV27" s="658"/>
      <c r="DW27" s="630">
        <v>10.1</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79586</v>
      </c>
      <c r="S28" s="626"/>
      <c r="T28" s="626"/>
      <c r="U28" s="626"/>
      <c r="V28" s="626"/>
      <c r="W28" s="626"/>
      <c r="X28" s="626"/>
      <c r="Y28" s="627"/>
      <c r="Z28" s="628">
        <v>0.3</v>
      </c>
      <c r="AA28" s="628"/>
      <c r="AB28" s="628"/>
      <c r="AC28" s="628"/>
      <c r="AD28" s="629">
        <v>64808</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3515671</v>
      </c>
      <c r="CS28" s="626"/>
      <c r="CT28" s="626"/>
      <c r="CU28" s="626"/>
      <c r="CV28" s="626"/>
      <c r="CW28" s="626"/>
      <c r="CX28" s="626"/>
      <c r="CY28" s="627"/>
      <c r="CZ28" s="659">
        <v>14.2</v>
      </c>
      <c r="DA28" s="660"/>
      <c r="DB28" s="660"/>
      <c r="DC28" s="661"/>
      <c r="DD28" s="634">
        <v>3484385</v>
      </c>
      <c r="DE28" s="626"/>
      <c r="DF28" s="626"/>
      <c r="DG28" s="626"/>
      <c r="DH28" s="626"/>
      <c r="DI28" s="626"/>
      <c r="DJ28" s="626"/>
      <c r="DK28" s="627"/>
      <c r="DL28" s="634">
        <v>2766850</v>
      </c>
      <c r="DM28" s="626"/>
      <c r="DN28" s="626"/>
      <c r="DO28" s="626"/>
      <c r="DP28" s="626"/>
      <c r="DQ28" s="626"/>
      <c r="DR28" s="626"/>
      <c r="DS28" s="626"/>
      <c r="DT28" s="626"/>
      <c r="DU28" s="626"/>
      <c r="DV28" s="627"/>
      <c r="DW28" s="630">
        <v>19.5</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99501</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3515473</v>
      </c>
      <c r="CS29" s="657"/>
      <c r="CT29" s="657"/>
      <c r="CU29" s="657"/>
      <c r="CV29" s="657"/>
      <c r="CW29" s="657"/>
      <c r="CX29" s="657"/>
      <c r="CY29" s="658"/>
      <c r="CZ29" s="659">
        <v>14.2</v>
      </c>
      <c r="DA29" s="660"/>
      <c r="DB29" s="660"/>
      <c r="DC29" s="661"/>
      <c r="DD29" s="634">
        <v>3484187</v>
      </c>
      <c r="DE29" s="657"/>
      <c r="DF29" s="657"/>
      <c r="DG29" s="657"/>
      <c r="DH29" s="657"/>
      <c r="DI29" s="657"/>
      <c r="DJ29" s="657"/>
      <c r="DK29" s="658"/>
      <c r="DL29" s="634">
        <v>2766652</v>
      </c>
      <c r="DM29" s="657"/>
      <c r="DN29" s="657"/>
      <c r="DO29" s="657"/>
      <c r="DP29" s="657"/>
      <c r="DQ29" s="657"/>
      <c r="DR29" s="657"/>
      <c r="DS29" s="657"/>
      <c r="DT29" s="657"/>
      <c r="DU29" s="657"/>
      <c r="DV29" s="658"/>
      <c r="DW29" s="630">
        <v>19.5</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14590</v>
      </c>
      <c r="S30" s="626"/>
      <c r="T30" s="626"/>
      <c r="U30" s="626"/>
      <c r="V30" s="626"/>
      <c r="W30" s="626"/>
      <c r="X30" s="626"/>
      <c r="Y30" s="627"/>
      <c r="Z30" s="628">
        <v>0.1</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99.3</v>
      </c>
      <c r="BH30" s="684"/>
      <c r="BI30" s="684"/>
      <c r="BJ30" s="684"/>
      <c r="BK30" s="684"/>
      <c r="BL30" s="684"/>
      <c r="BM30" s="620">
        <v>97.4</v>
      </c>
      <c r="BN30" s="684"/>
      <c r="BO30" s="684"/>
      <c r="BP30" s="684"/>
      <c r="BQ30" s="685"/>
      <c r="BR30" s="683">
        <v>99.3</v>
      </c>
      <c r="BS30" s="684"/>
      <c r="BT30" s="684"/>
      <c r="BU30" s="684"/>
      <c r="BV30" s="684"/>
      <c r="BW30" s="684"/>
      <c r="BX30" s="620">
        <v>97.1</v>
      </c>
      <c r="BY30" s="684"/>
      <c r="BZ30" s="684"/>
      <c r="CA30" s="684"/>
      <c r="CB30" s="685"/>
      <c r="CD30" s="688"/>
      <c r="CE30" s="689"/>
      <c r="CF30" s="639" t="s">
        <v>291</v>
      </c>
      <c r="CG30" s="640"/>
      <c r="CH30" s="640"/>
      <c r="CI30" s="640"/>
      <c r="CJ30" s="640"/>
      <c r="CK30" s="640"/>
      <c r="CL30" s="640"/>
      <c r="CM30" s="640"/>
      <c r="CN30" s="640"/>
      <c r="CO30" s="640"/>
      <c r="CP30" s="640"/>
      <c r="CQ30" s="641"/>
      <c r="CR30" s="625">
        <v>3212287</v>
      </c>
      <c r="CS30" s="626"/>
      <c r="CT30" s="626"/>
      <c r="CU30" s="626"/>
      <c r="CV30" s="626"/>
      <c r="CW30" s="626"/>
      <c r="CX30" s="626"/>
      <c r="CY30" s="627"/>
      <c r="CZ30" s="659">
        <v>12.9</v>
      </c>
      <c r="DA30" s="660"/>
      <c r="DB30" s="660"/>
      <c r="DC30" s="661"/>
      <c r="DD30" s="634">
        <v>3181001</v>
      </c>
      <c r="DE30" s="626"/>
      <c r="DF30" s="626"/>
      <c r="DG30" s="626"/>
      <c r="DH30" s="626"/>
      <c r="DI30" s="626"/>
      <c r="DJ30" s="626"/>
      <c r="DK30" s="627"/>
      <c r="DL30" s="634">
        <v>2463466</v>
      </c>
      <c r="DM30" s="626"/>
      <c r="DN30" s="626"/>
      <c r="DO30" s="626"/>
      <c r="DP30" s="626"/>
      <c r="DQ30" s="626"/>
      <c r="DR30" s="626"/>
      <c r="DS30" s="626"/>
      <c r="DT30" s="626"/>
      <c r="DU30" s="626"/>
      <c r="DV30" s="627"/>
      <c r="DW30" s="630">
        <v>17.3</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952582</v>
      </c>
      <c r="S31" s="626"/>
      <c r="T31" s="626"/>
      <c r="U31" s="626"/>
      <c r="V31" s="626"/>
      <c r="W31" s="626"/>
      <c r="X31" s="626"/>
      <c r="Y31" s="627"/>
      <c r="Z31" s="628">
        <v>3.7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97.6</v>
      </c>
      <c r="BN31" s="681"/>
      <c r="BO31" s="681"/>
      <c r="BP31" s="681"/>
      <c r="BQ31" s="682"/>
      <c r="BR31" s="680">
        <v>99.3</v>
      </c>
      <c r="BS31" s="657"/>
      <c r="BT31" s="657"/>
      <c r="BU31" s="657"/>
      <c r="BV31" s="657"/>
      <c r="BW31" s="657"/>
      <c r="BX31" s="631">
        <v>97.4</v>
      </c>
      <c r="BY31" s="681"/>
      <c r="BZ31" s="681"/>
      <c r="CA31" s="681"/>
      <c r="CB31" s="682"/>
      <c r="CD31" s="688"/>
      <c r="CE31" s="689"/>
      <c r="CF31" s="639" t="s">
        <v>295</v>
      </c>
      <c r="CG31" s="640"/>
      <c r="CH31" s="640"/>
      <c r="CI31" s="640"/>
      <c r="CJ31" s="640"/>
      <c r="CK31" s="640"/>
      <c r="CL31" s="640"/>
      <c r="CM31" s="640"/>
      <c r="CN31" s="640"/>
      <c r="CO31" s="640"/>
      <c r="CP31" s="640"/>
      <c r="CQ31" s="641"/>
      <c r="CR31" s="625">
        <v>303186</v>
      </c>
      <c r="CS31" s="657"/>
      <c r="CT31" s="657"/>
      <c r="CU31" s="657"/>
      <c r="CV31" s="657"/>
      <c r="CW31" s="657"/>
      <c r="CX31" s="657"/>
      <c r="CY31" s="658"/>
      <c r="CZ31" s="659">
        <v>1.2</v>
      </c>
      <c r="DA31" s="660"/>
      <c r="DB31" s="660"/>
      <c r="DC31" s="661"/>
      <c r="DD31" s="634">
        <v>303186</v>
      </c>
      <c r="DE31" s="657"/>
      <c r="DF31" s="657"/>
      <c r="DG31" s="657"/>
      <c r="DH31" s="657"/>
      <c r="DI31" s="657"/>
      <c r="DJ31" s="657"/>
      <c r="DK31" s="658"/>
      <c r="DL31" s="634">
        <v>303186</v>
      </c>
      <c r="DM31" s="657"/>
      <c r="DN31" s="657"/>
      <c r="DO31" s="657"/>
      <c r="DP31" s="657"/>
      <c r="DQ31" s="657"/>
      <c r="DR31" s="657"/>
      <c r="DS31" s="657"/>
      <c r="DT31" s="657"/>
      <c r="DU31" s="657"/>
      <c r="DV31" s="658"/>
      <c r="DW31" s="630">
        <v>2.1</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417297</v>
      </c>
      <c r="S32" s="626"/>
      <c r="T32" s="626"/>
      <c r="U32" s="626"/>
      <c r="V32" s="626"/>
      <c r="W32" s="626"/>
      <c r="X32" s="626"/>
      <c r="Y32" s="627"/>
      <c r="Z32" s="628">
        <v>1.6</v>
      </c>
      <c r="AA32" s="628"/>
      <c r="AB32" s="628"/>
      <c r="AC32" s="628"/>
      <c r="AD32" s="629">
        <v>40707</v>
      </c>
      <c r="AE32" s="629"/>
      <c r="AF32" s="629"/>
      <c r="AG32" s="629"/>
      <c r="AH32" s="629"/>
      <c r="AI32" s="629"/>
      <c r="AJ32" s="629"/>
      <c r="AK32" s="629"/>
      <c r="AL32" s="630">
        <v>0.3</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99.4</v>
      </c>
      <c r="BH32" s="693"/>
      <c r="BI32" s="693"/>
      <c r="BJ32" s="693"/>
      <c r="BK32" s="693"/>
      <c r="BL32" s="693"/>
      <c r="BM32" s="694">
        <v>97</v>
      </c>
      <c r="BN32" s="693"/>
      <c r="BO32" s="693"/>
      <c r="BP32" s="693"/>
      <c r="BQ32" s="695"/>
      <c r="BR32" s="692">
        <v>99.2</v>
      </c>
      <c r="BS32" s="693"/>
      <c r="BT32" s="693"/>
      <c r="BU32" s="693"/>
      <c r="BV32" s="693"/>
      <c r="BW32" s="693"/>
      <c r="BX32" s="694">
        <v>96.7</v>
      </c>
      <c r="BY32" s="693"/>
      <c r="BZ32" s="693"/>
      <c r="CA32" s="693"/>
      <c r="CB32" s="695"/>
      <c r="CD32" s="690"/>
      <c r="CE32" s="691"/>
      <c r="CF32" s="639" t="s">
        <v>298</v>
      </c>
      <c r="CG32" s="640"/>
      <c r="CH32" s="640"/>
      <c r="CI32" s="640"/>
      <c r="CJ32" s="640"/>
      <c r="CK32" s="640"/>
      <c r="CL32" s="640"/>
      <c r="CM32" s="640"/>
      <c r="CN32" s="640"/>
      <c r="CO32" s="640"/>
      <c r="CP32" s="640"/>
      <c r="CQ32" s="641"/>
      <c r="CR32" s="625">
        <v>198</v>
      </c>
      <c r="CS32" s="626"/>
      <c r="CT32" s="626"/>
      <c r="CU32" s="626"/>
      <c r="CV32" s="626"/>
      <c r="CW32" s="626"/>
      <c r="CX32" s="626"/>
      <c r="CY32" s="627"/>
      <c r="CZ32" s="659">
        <v>0</v>
      </c>
      <c r="DA32" s="660"/>
      <c r="DB32" s="660"/>
      <c r="DC32" s="661"/>
      <c r="DD32" s="634">
        <v>198</v>
      </c>
      <c r="DE32" s="626"/>
      <c r="DF32" s="626"/>
      <c r="DG32" s="626"/>
      <c r="DH32" s="626"/>
      <c r="DI32" s="626"/>
      <c r="DJ32" s="626"/>
      <c r="DK32" s="627"/>
      <c r="DL32" s="634">
        <v>198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4106300</v>
      </c>
      <c r="S33" s="626"/>
      <c r="T33" s="626"/>
      <c r="U33" s="626"/>
      <c r="V33" s="626"/>
      <c r="W33" s="626"/>
      <c r="X33" s="626"/>
      <c r="Y33" s="627"/>
      <c r="Z33" s="628">
        <v>16.100000000000001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7767010</v>
      </c>
      <c r="CS33" s="657"/>
      <c r="CT33" s="657"/>
      <c r="CU33" s="657"/>
      <c r="CV33" s="657"/>
      <c r="CW33" s="657"/>
      <c r="CX33" s="657"/>
      <c r="CY33" s="658"/>
      <c r="CZ33" s="659">
        <v>31.3</v>
      </c>
      <c r="DA33" s="660"/>
      <c r="DB33" s="660"/>
      <c r="DC33" s="661"/>
      <c r="DD33" s="634">
        <v>6374222</v>
      </c>
      <c r="DE33" s="657"/>
      <c r="DF33" s="657"/>
      <c r="DG33" s="657"/>
      <c r="DH33" s="657"/>
      <c r="DI33" s="657"/>
      <c r="DJ33" s="657"/>
      <c r="DK33" s="658"/>
      <c r="DL33" s="634">
        <v>5110340</v>
      </c>
      <c r="DM33" s="657"/>
      <c r="DN33" s="657"/>
      <c r="DO33" s="657"/>
      <c r="DP33" s="657"/>
      <c r="DQ33" s="657"/>
      <c r="DR33" s="657"/>
      <c r="DS33" s="657"/>
      <c r="DT33" s="657"/>
      <c r="DU33" s="657"/>
      <c r="DV33" s="658"/>
      <c r="DW33" s="630">
        <v>36</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2466042</v>
      </c>
      <c r="CS34" s="626"/>
      <c r="CT34" s="626"/>
      <c r="CU34" s="626"/>
      <c r="CV34" s="626"/>
      <c r="CW34" s="626"/>
      <c r="CX34" s="626"/>
      <c r="CY34" s="627"/>
      <c r="CZ34" s="659">
        <v>9.9</v>
      </c>
      <c r="DA34" s="660"/>
      <c r="DB34" s="660"/>
      <c r="DC34" s="661"/>
      <c r="DD34" s="634">
        <v>1928792</v>
      </c>
      <c r="DE34" s="626"/>
      <c r="DF34" s="626"/>
      <c r="DG34" s="626"/>
      <c r="DH34" s="626"/>
      <c r="DI34" s="626"/>
      <c r="DJ34" s="626"/>
      <c r="DK34" s="627"/>
      <c r="DL34" s="634">
        <v>1543950</v>
      </c>
      <c r="DM34" s="626"/>
      <c r="DN34" s="626"/>
      <c r="DO34" s="626"/>
      <c r="DP34" s="626"/>
      <c r="DQ34" s="626"/>
      <c r="DR34" s="626"/>
      <c r="DS34" s="626"/>
      <c r="DT34" s="626"/>
      <c r="DU34" s="626"/>
      <c r="DV34" s="627"/>
      <c r="DW34" s="630">
        <v>10.9</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897200</v>
      </c>
      <c r="S35" s="626"/>
      <c r="T35" s="626"/>
      <c r="U35" s="626"/>
      <c r="V35" s="626"/>
      <c r="W35" s="626"/>
      <c r="X35" s="626"/>
      <c r="Y35" s="627"/>
      <c r="Z35" s="628">
        <v>3.5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3330662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412668</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110928</v>
      </c>
      <c r="CS35" s="657"/>
      <c r="CT35" s="657"/>
      <c r="CU35" s="657"/>
      <c r="CV35" s="657"/>
      <c r="CW35" s="657"/>
      <c r="CX35" s="657"/>
      <c r="CY35" s="658"/>
      <c r="CZ35" s="659">
        <v>0.4</v>
      </c>
      <c r="DA35" s="660"/>
      <c r="DB35" s="660"/>
      <c r="DC35" s="661"/>
      <c r="DD35" s="634">
        <v>95788</v>
      </c>
      <c r="DE35" s="657"/>
      <c r="DF35" s="657"/>
      <c r="DG35" s="657"/>
      <c r="DH35" s="657"/>
      <c r="DI35" s="657"/>
      <c r="DJ35" s="657"/>
      <c r="DK35" s="658"/>
      <c r="DL35" s="634">
        <v>95788</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25542258</v>
      </c>
      <c r="S36" s="698"/>
      <c r="T36" s="698"/>
      <c r="U36" s="698"/>
      <c r="V36" s="698"/>
      <c r="W36" s="698"/>
      <c r="X36" s="698"/>
      <c r="Y36" s="699"/>
      <c r="Z36" s="700">
        <v>100</v>
      </c>
      <c r="AA36" s="700"/>
      <c r="AB36" s="700"/>
      <c r="AC36" s="700"/>
      <c r="AD36" s="701">
        <v>13313043</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540601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284503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1982539</v>
      </c>
      <c r="CS36" s="626"/>
      <c r="CT36" s="626"/>
      <c r="CU36" s="626"/>
      <c r="CV36" s="626"/>
      <c r="CW36" s="626"/>
      <c r="CX36" s="626"/>
      <c r="CY36" s="627"/>
      <c r="CZ36" s="659">
        <v>8</v>
      </c>
      <c r="DA36" s="660"/>
      <c r="DB36" s="660"/>
      <c r="DC36" s="661"/>
      <c r="DD36" s="634">
        <v>1653993</v>
      </c>
      <c r="DE36" s="626"/>
      <c r="DF36" s="626"/>
      <c r="DG36" s="626"/>
      <c r="DH36" s="626"/>
      <c r="DI36" s="626"/>
      <c r="DJ36" s="626"/>
      <c r="DK36" s="627"/>
      <c r="DL36" s="634">
        <v>1263781</v>
      </c>
      <c r="DM36" s="626"/>
      <c r="DN36" s="626"/>
      <c r="DO36" s="626"/>
      <c r="DP36" s="626"/>
      <c r="DQ36" s="626"/>
      <c r="DR36" s="626"/>
      <c r="DS36" s="626"/>
      <c r="DT36" s="626"/>
      <c r="DU36" s="626"/>
      <c r="DV36" s="627"/>
      <c r="DW36" s="630">
        <v>8.9</v>
      </c>
      <c r="DX36" s="655"/>
      <c r="DY36" s="655"/>
      <c r="DZ36" s="655"/>
      <c r="EA36" s="655"/>
      <c r="EB36" s="655"/>
      <c r="EC36" s="656"/>
    </row>
    <row r="37" spans="2:133" ht="11.25" customHeight="1">
      <c r="AQ37" s="704" t="s">
        <v>313</v>
      </c>
      <c r="AR37" s="705"/>
      <c r="AS37" s="705"/>
      <c r="AT37" s="705"/>
      <c r="AU37" s="705"/>
      <c r="AV37" s="705"/>
      <c r="AW37" s="705"/>
      <c r="AX37" s="705"/>
      <c r="AY37" s="706"/>
      <c r="AZ37" s="625">
        <v>78061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8208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742944</v>
      </c>
      <c r="CS37" s="657"/>
      <c r="CT37" s="657"/>
      <c r="CU37" s="657"/>
      <c r="CV37" s="657"/>
      <c r="CW37" s="657"/>
      <c r="CX37" s="657"/>
      <c r="CY37" s="658"/>
      <c r="CZ37" s="659">
        <v>3</v>
      </c>
      <c r="DA37" s="660"/>
      <c r="DB37" s="660"/>
      <c r="DC37" s="661"/>
      <c r="DD37" s="634">
        <v>641403</v>
      </c>
      <c r="DE37" s="657"/>
      <c r="DF37" s="657"/>
      <c r="DG37" s="657"/>
      <c r="DH37" s="657"/>
      <c r="DI37" s="657"/>
      <c r="DJ37" s="657"/>
      <c r="DK37" s="658"/>
      <c r="DL37" s="634">
        <v>545497</v>
      </c>
      <c r="DM37" s="657"/>
      <c r="DN37" s="657"/>
      <c r="DO37" s="657"/>
      <c r="DP37" s="657"/>
      <c r="DQ37" s="657"/>
      <c r="DR37" s="657"/>
      <c r="DS37" s="657"/>
      <c r="DT37" s="657"/>
      <c r="DU37" s="657"/>
      <c r="DV37" s="658"/>
      <c r="DW37" s="630">
        <v>3.8</v>
      </c>
      <c r="DX37" s="655"/>
      <c r="DY37" s="655"/>
      <c r="DZ37" s="655"/>
      <c r="EA37" s="655"/>
      <c r="EB37" s="655"/>
      <c r="EC37" s="656"/>
    </row>
    <row r="38" spans="2:133" ht="11.25" customHeight="1">
      <c r="AQ38" s="704" t="s">
        <v>316</v>
      </c>
      <c r="AR38" s="705"/>
      <c r="AS38" s="705"/>
      <c r="AT38" s="705"/>
      <c r="AU38" s="705"/>
      <c r="AV38" s="705"/>
      <c r="AW38" s="705"/>
      <c r="AX38" s="705"/>
      <c r="AY38" s="706"/>
      <c r="AZ38" s="625">
        <v>43103</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13918</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2712000</v>
      </c>
      <c r="CS38" s="626"/>
      <c r="CT38" s="626"/>
      <c r="CU38" s="626"/>
      <c r="CV38" s="626"/>
      <c r="CW38" s="626"/>
      <c r="CX38" s="626"/>
      <c r="CY38" s="627"/>
      <c r="CZ38" s="659">
        <v>10.9</v>
      </c>
      <c r="DA38" s="660"/>
      <c r="DB38" s="660"/>
      <c r="DC38" s="661"/>
      <c r="DD38" s="634">
        <v>2256380</v>
      </c>
      <c r="DE38" s="626"/>
      <c r="DF38" s="626"/>
      <c r="DG38" s="626"/>
      <c r="DH38" s="626"/>
      <c r="DI38" s="626"/>
      <c r="DJ38" s="626"/>
      <c r="DK38" s="627"/>
      <c r="DL38" s="634">
        <v>2067833</v>
      </c>
      <c r="DM38" s="626"/>
      <c r="DN38" s="626"/>
      <c r="DO38" s="626"/>
      <c r="DP38" s="626"/>
      <c r="DQ38" s="626"/>
      <c r="DR38" s="626"/>
      <c r="DS38" s="626"/>
      <c r="DT38" s="626"/>
      <c r="DU38" s="626"/>
      <c r="DV38" s="627"/>
      <c r="DW38" s="630">
        <v>14.6</v>
      </c>
      <c r="DX38" s="655"/>
      <c r="DY38" s="655"/>
      <c r="DZ38" s="655"/>
      <c r="EA38" s="655"/>
      <c r="EB38" s="655"/>
      <c r="EC38" s="656"/>
    </row>
    <row r="39" spans="2:133" ht="11.25" customHeight="1">
      <c r="AQ39" s="704" t="s">
        <v>319</v>
      </c>
      <c r="AR39" s="705"/>
      <c r="AS39" s="705"/>
      <c r="AT39" s="705"/>
      <c r="AU39" s="705"/>
      <c r="AV39" s="705"/>
      <c r="AW39" s="705"/>
      <c r="AX39" s="705"/>
      <c r="AY39" s="706"/>
      <c r="AZ39" s="625">
        <v>26529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104</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280132</v>
      </c>
      <c r="CS39" s="657"/>
      <c r="CT39" s="657"/>
      <c r="CU39" s="657"/>
      <c r="CV39" s="657"/>
      <c r="CW39" s="657"/>
      <c r="CX39" s="657"/>
      <c r="CY39" s="658"/>
      <c r="CZ39" s="659">
        <v>1.1000000000000001</v>
      </c>
      <c r="DA39" s="660"/>
      <c r="DB39" s="660"/>
      <c r="DC39" s="661"/>
      <c r="DD39" s="634">
        <v>270000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720973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215369</v>
      </c>
      <c r="CS40" s="626"/>
      <c r="CT40" s="626"/>
      <c r="CU40" s="626"/>
      <c r="CV40" s="626"/>
      <c r="CW40" s="626"/>
      <c r="CX40" s="626"/>
      <c r="CY40" s="627"/>
      <c r="CZ40" s="659">
        <v>0.9</v>
      </c>
      <c r="DA40" s="660"/>
      <c r="DB40" s="660"/>
      <c r="DC40" s="661"/>
      <c r="DD40" s="634">
        <v>169269</v>
      </c>
      <c r="DE40" s="626"/>
      <c r="DF40" s="626"/>
      <c r="DG40" s="626"/>
      <c r="DH40" s="626"/>
      <c r="DI40" s="626"/>
      <c r="DJ40" s="626"/>
      <c r="DK40" s="627"/>
      <c r="DL40" s="634">
        <v>138988</v>
      </c>
      <c r="DM40" s="626"/>
      <c r="DN40" s="626"/>
      <c r="DO40" s="626"/>
      <c r="DP40" s="626"/>
      <c r="DQ40" s="626"/>
      <c r="DR40" s="626"/>
      <c r="DS40" s="626"/>
      <c r="DT40" s="626"/>
      <c r="DU40" s="626"/>
      <c r="DV40" s="627"/>
      <c r="DW40" s="630">
        <v>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1921395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323</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4706774</v>
      </c>
      <c r="CS42" s="626"/>
      <c r="CT42" s="626"/>
      <c r="CU42" s="626"/>
      <c r="CV42" s="626"/>
      <c r="CW42" s="626"/>
      <c r="CX42" s="626"/>
      <c r="CY42" s="627"/>
      <c r="CZ42" s="659">
        <v>19</v>
      </c>
      <c r="DA42" s="708"/>
      <c r="DB42" s="708"/>
      <c r="DC42" s="709"/>
      <c r="DD42" s="634">
        <v>614923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143222</v>
      </c>
      <c r="CS43" s="657"/>
      <c r="CT43" s="657"/>
      <c r="CU43" s="657"/>
      <c r="CV43" s="657"/>
      <c r="CW43" s="657"/>
      <c r="CX43" s="657"/>
      <c r="CY43" s="658"/>
      <c r="CZ43" s="659">
        <v>0.6</v>
      </c>
      <c r="DA43" s="660"/>
      <c r="DB43" s="660"/>
      <c r="DC43" s="661"/>
      <c r="DD43" s="634">
        <v>131022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4706774</v>
      </c>
      <c r="CS44" s="626"/>
      <c r="CT44" s="626"/>
      <c r="CU44" s="626"/>
      <c r="CV44" s="626"/>
      <c r="CW44" s="626"/>
      <c r="CX44" s="626"/>
      <c r="CY44" s="627"/>
      <c r="CZ44" s="659">
        <v>19</v>
      </c>
      <c r="DA44" s="708"/>
      <c r="DB44" s="708"/>
      <c r="DC44" s="709"/>
      <c r="DD44" s="634">
        <v>614923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1709800</v>
      </c>
      <c r="CS45" s="657"/>
      <c r="CT45" s="657"/>
      <c r="CU45" s="657"/>
      <c r="CV45" s="657"/>
      <c r="CW45" s="657"/>
      <c r="CX45" s="657"/>
      <c r="CY45" s="658"/>
      <c r="CZ45" s="659">
        <v>6.9</v>
      </c>
      <c r="DA45" s="660"/>
      <c r="DB45" s="660"/>
      <c r="DC45" s="661"/>
      <c r="DD45" s="634">
        <v>89706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2895701</v>
      </c>
      <c r="CS46" s="626"/>
      <c r="CT46" s="626"/>
      <c r="CU46" s="626"/>
      <c r="CV46" s="626"/>
      <c r="CW46" s="626"/>
      <c r="CX46" s="626"/>
      <c r="CY46" s="627"/>
      <c r="CZ46" s="659">
        <v>11.7</v>
      </c>
      <c r="DA46" s="708"/>
      <c r="DB46" s="708"/>
      <c r="DC46" s="709"/>
      <c r="DD46" s="634">
        <v>516044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24810790</v>
      </c>
      <c r="CS49" s="693"/>
      <c r="CT49" s="693"/>
      <c r="CU49" s="693"/>
      <c r="CV49" s="693"/>
      <c r="CW49" s="693"/>
      <c r="CX49" s="693"/>
      <c r="CY49" s="720"/>
      <c r="CZ49" s="721">
        <v>100</v>
      </c>
      <c r="DA49" s="722"/>
      <c r="DB49" s="722"/>
      <c r="DC49" s="723"/>
      <c r="DD49" s="724">
        <v>16023406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25545</v>
      </c>
      <c r="R7" s="755"/>
      <c r="S7" s="755"/>
      <c r="T7" s="755"/>
      <c r="U7" s="755"/>
      <c r="V7" s="755">
        <v>24644</v>
      </c>
      <c r="W7" s="755"/>
      <c r="X7" s="755"/>
      <c r="Y7" s="755"/>
      <c r="Z7" s="755"/>
      <c r="AA7" s="755">
        <v>901</v>
      </c>
      <c r="AB7" s="755"/>
      <c r="AC7" s="755"/>
      <c r="AD7" s="755"/>
      <c r="AE7" s="756"/>
      <c r="AF7" s="757">
        <v>847</v>
      </c>
      <c r="AG7" s="758"/>
      <c r="AH7" s="758"/>
      <c r="AI7" s="758"/>
      <c r="AJ7" s="759"/>
      <c r="AK7" s="794">
        <v>15</v>
      </c>
      <c r="AL7" s="795"/>
      <c r="AM7" s="795"/>
      <c r="AN7" s="795"/>
      <c r="AO7" s="795"/>
      <c r="AP7" s="795">
        <v>32868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560</v>
      </c>
      <c r="BT7" s="799"/>
      <c r="BU7" s="799"/>
      <c r="BV7" s="799"/>
      <c r="BW7" s="799"/>
      <c r="BX7" s="799"/>
      <c r="BY7" s="799"/>
      <c r="BZ7" s="799"/>
      <c r="CA7" s="799"/>
      <c r="CB7" s="799"/>
      <c r="CC7" s="799"/>
      <c r="CD7" s="799"/>
      <c r="CE7" s="799"/>
      <c r="CF7" s="799"/>
      <c r="CG7" s="800"/>
      <c r="CH7" s="791">
        <v>1</v>
      </c>
      <c r="CI7" s="792"/>
      <c r="CJ7" s="792"/>
      <c r="CK7" s="792"/>
      <c r="CL7" s="793"/>
      <c r="CM7" s="791">
        <v>15</v>
      </c>
      <c r="CN7" s="792"/>
      <c r="CO7" s="792"/>
      <c r="CP7" s="792"/>
      <c r="CQ7" s="793"/>
      <c r="CR7" s="791">
        <v>5</v>
      </c>
      <c r="CS7" s="792"/>
      <c r="CT7" s="792"/>
      <c r="CU7" s="792"/>
      <c r="CV7" s="793"/>
      <c r="CW7" s="791" t="s">
        <v>561</v>
      </c>
      <c r="CX7" s="792"/>
      <c r="CY7" s="792"/>
      <c r="CZ7" s="792"/>
      <c r="DA7" s="793"/>
      <c r="DB7" s="791">
        <v>1</v>
      </c>
      <c r="DC7" s="792"/>
      <c r="DD7" s="792"/>
      <c r="DE7" s="792"/>
      <c r="DF7" s="793"/>
      <c r="DG7" s="791" t="s">
        <v>561</v>
      </c>
      <c r="DH7" s="792"/>
      <c r="DI7" s="792"/>
      <c r="DJ7" s="792"/>
      <c r="DK7" s="793"/>
      <c r="DL7" s="791" t="s">
        <v>561</v>
      </c>
      <c r="DM7" s="792"/>
      <c r="DN7" s="792"/>
      <c r="DO7" s="792"/>
      <c r="DP7" s="793"/>
      <c r="DQ7" s="791" t="s">
        <v>561</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22</v>
      </c>
      <c r="R8" s="779"/>
      <c r="S8" s="779"/>
      <c r="T8" s="779"/>
      <c r="U8" s="779"/>
      <c r="V8" s="779">
        <v>16</v>
      </c>
      <c r="W8" s="779"/>
      <c r="X8" s="779"/>
      <c r="Y8" s="779"/>
      <c r="Z8" s="779"/>
      <c r="AA8" s="779">
        <v>6</v>
      </c>
      <c r="AB8" s="779"/>
      <c r="AC8" s="779"/>
      <c r="AD8" s="779"/>
      <c r="AE8" s="780"/>
      <c r="AF8" s="781">
        <v>6</v>
      </c>
      <c r="AG8" s="782"/>
      <c r="AH8" s="782"/>
      <c r="AI8" s="782"/>
      <c r="AJ8" s="783"/>
      <c r="AK8" s="784" t="s">
        <v>546</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11</v>
      </c>
      <c r="R9" s="779"/>
      <c r="S9" s="779"/>
      <c r="T9" s="779"/>
      <c r="U9" s="779"/>
      <c r="V9" s="779">
        <v>187</v>
      </c>
      <c r="W9" s="779"/>
      <c r="X9" s="779"/>
      <c r="Y9" s="779"/>
      <c r="Z9" s="779"/>
      <c r="AA9" s="779">
        <v>-176</v>
      </c>
      <c r="AB9" s="779"/>
      <c r="AC9" s="779"/>
      <c r="AD9" s="779"/>
      <c r="AE9" s="780"/>
      <c r="AF9" s="781">
        <v>-176</v>
      </c>
      <c r="AG9" s="782"/>
      <c r="AH9" s="782"/>
      <c r="AI9" s="782"/>
      <c r="AJ9" s="783"/>
      <c r="AK9" s="784">
        <v>4</v>
      </c>
      <c r="AL9" s="785"/>
      <c r="AM9" s="785"/>
      <c r="AN9" s="785"/>
      <c r="AO9" s="785"/>
      <c r="AP9" s="785">
        <v>19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25396</v>
      </c>
      <c r="R23" s="814"/>
      <c r="S23" s="814"/>
      <c r="T23" s="814"/>
      <c r="U23" s="814"/>
      <c r="V23" s="814">
        <v>24665</v>
      </c>
      <c r="W23" s="814"/>
      <c r="X23" s="814"/>
      <c r="Y23" s="814"/>
      <c r="Z23" s="814"/>
      <c r="AA23" s="814">
        <v>731</v>
      </c>
      <c r="AB23" s="814"/>
      <c r="AC23" s="814"/>
      <c r="AD23" s="814"/>
      <c r="AE23" s="815"/>
      <c r="AF23" s="816">
        <v>678</v>
      </c>
      <c r="AG23" s="814"/>
      <c r="AH23" s="814"/>
      <c r="AI23" s="814"/>
      <c r="AJ23" s="817"/>
      <c r="AK23" s="818"/>
      <c r="AL23" s="819"/>
      <c r="AM23" s="819"/>
      <c r="AN23" s="819"/>
      <c r="AO23" s="819"/>
      <c r="AP23" s="814">
        <v>32887</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8086</v>
      </c>
      <c r="R28" s="843"/>
      <c r="S28" s="843"/>
      <c r="T28" s="843"/>
      <c r="U28" s="843"/>
      <c r="V28" s="843">
        <v>7673</v>
      </c>
      <c r="W28" s="843"/>
      <c r="X28" s="843"/>
      <c r="Y28" s="843"/>
      <c r="Z28" s="843"/>
      <c r="AA28" s="843">
        <v>413</v>
      </c>
      <c r="AB28" s="843"/>
      <c r="AC28" s="843"/>
      <c r="AD28" s="843"/>
      <c r="AE28" s="844"/>
      <c r="AF28" s="845">
        <v>413</v>
      </c>
      <c r="AG28" s="843"/>
      <c r="AH28" s="843"/>
      <c r="AI28" s="843"/>
      <c r="AJ28" s="846"/>
      <c r="AK28" s="847">
        <v>709</v>
      </c>
      <c r="AL28" s="838"/>
      <c r="AM28" s="838"/>
      <c r="AN28" s="838"/>
      <c r="AO28" s="838"/>
      <c r="AP28" s="838" t="s">
        <v>549</v>
      </c>
      <c r="AQ28" s="838"/>
      <c r="AR28" s="838"/>
      <c r="AS28" s="838"/>
      <c r="AT28" s="838"/>
      <c r="AU28" s="838" t="s">
        <v>549</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6967</v>
      </c>
      <c r="R29" s="779"/>
      <c r="S29" s="779"/>
      <c r="T29" s="779"/>
      <c r="U29" s="779"/>
      <c r="V29" s="779">
        <v>6716</v>
      </c>
      <c r="W29" s="779"/>
      <c r="X29" s="779"/>
      <c r="Y29" s="779"/>
      <c r="Z29" s="779"/>
      <c r="AA29" s="779">
        <v>251</v>
      </c>
      <c r="AB29" s="779"/>
      <c r="AC29" s="779"/>
      <c r="AD29" s="779"/>
      <c r="AE29" s="780"/>
      <c r="AF29" s="781">
        <v>251</v>
      </c>
      <c r="AG29" s="782"/>
      <c r="AH29" s="782"/>
      <c r="AI29" s="782"/>
      <c r="AJ29" s="783"/>
      <c r="AK29" s="850">
        <v>934</v>
      </c>
      <c r="AL29" s="851"/>
      <c r="AM29" s="851"/>
      <c r="AN29" s="851"/>
      <c r="AO29" s="851"/>
      <c r="AP29" s="851">
        <v>27</v>
      </c>
      <c r="AQ29" s="851"/>
      <c r="AR29" s="851"/>
      <c r="AS29" s="851"/>
      <c r="AT29" s="851"/>
      <c r="AU29" s="851" t="s">
        <v>549</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1504</v>
      </c>
      <c r="R30" s="779"/>
      <c r="S30" s="779"/>
      <c r="T30" s="779"/>
      <c r="U30" s="779"/>
      <c r="V30" s="779">
        <v>1490</v>
      </c>
      <c r="W30" s="779"/>
      <c r="X30" s="779"/>
      <c r="Y30" s="779"/>
      <c r="Z30" s="779"/>
      <c r="AA30" s="779">
        <v>14</v>
      </c>
      <c r="AB30" s="779"/>
      <c r="AC30" s="779"/>
      <c r="AD30" s="779"/>
      <c r="AE30" s="780"/>
      <c r="AF30" s="781">
        <v>14</v>
      </c>
      <c r="AG30" s="782"/>
      <c r="AH30" s="782"/>
      <c r="AI30" s="782"/>
      <c r="AJ30" s="783"/>
      <c r="AK30" s="850">
        <v>964</v>
      </c>
      <c r="AL30" s="851"/>
      <c r="AM30" s="851"/>
      <c r="AN30" s="851"/>
      <c r="AO30" s="851"/>
      <c r="AP30" s="851" t="s">
        <v>549</v>
      </c>
      <c r="AQ30" s="851"/>
      <c r="AR30" s="851"/>
      <c r="AS30" s="851"/>
      <c r="AT30" s="851"/>
      <c r="AU30" s="851" t="s">
        <v>549</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1002</v>
      </c>
      <c r="R31" s="779"/>
      <c r="S31" s="779"/>
      <c r="T31" s="779"/>
      <c r="U31" s="779"/>
      <c r="V31" s="779">
        <v>915</v>
      </c>
      <c r="W31" s="779"/>
      <c r="X31" s="779"/>
      <c r="Y31" s="779"/>
      <c r="Z31" s="779"/>
      <c r="AA31" s="779">
        <v>87</v>
      </c>
      <c r="AB31" s="779"/>
      <c r="AC31" s="779"/>
      <c r="AD31" s="779"/>
      <c r="AE31" s="780"/>
      <c r="AF31" s="781">
        <v>823</v>
      </c>
      <c r="AG31" s="782"/>
      <c r="AH31" s="782"/>
      <c r="AI31" s="782"/>
      <c r="AJ31" s="783"/>
      <c r="AK31" s="850">
        <v>78</v>
      </c>
      <c r="AL31" s="851"/>
      <c r="AM31" s="851"/>
      <c r="AN31" s="851"/>
      <c r="AO31" s="851"/>
      <c r="AP31" s="851">
        <v>3728</v>
      </c>
      <c r="AQ31" s="851"/>
      <c r="AR31" s="851"/>
      <c r="AS31" s="851"/>
      <c r="AT31" s="851"/>
      <c r="AU31" s="851">
        <v>123</v>
      </c>
      <c r="AV31" s="851"/>
      <c r="AW31" s="851"/>
      <c r="AX31" s="851"/>
      <c r="AY31" s="851"/>
      <c r="AZ31" s="852" t="s">
        <v>549</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3278</v>
      </c>
      <c r="R32" s="779"/>
      <c r="S32" s="779"/>
      <c r="T32" s="779"/>
      <c r="U32" s="779"/>
      <c r="V32" s="779">
        <v>3708</v>
      </c>
      <c r="W32" s="779"/>
      <c r="X32" s="779"/>
      <c r="Y32" s="779"/>
      <c r="Z32" s="779"/>
      <c r="AA32" s="779">
        <v>-430</v>
      </c>
      <c r="AB32" s="779"/>
      <c r="AC32" s="779"/>
      <c r="AD32" s="779"/>
      <c r="AE32" s="780"/>
      <c r="AF32" s="781">
        <v>-243</v>
      </c>
      <c r="AG32" s="782"/>
      <c r="AH32" s="782"/>
      <c r="AI32" s="782"/>
      <c r="AJ32" s="783"/>
      <c r="AK32" s="850">
        <v>419</v>
      </c>
      <c r="AL32" s="851"/>
      <c r="AM32" s="851"/>
      <c r="AN32" s="851"/>
      <c r="AO32" s="851"/>
      <c r="AP32" s="851">
        <v>2198</v>
      </c>
      <c r="AQ32" s="851"/>
      <c r="AR32" s="851"/>
      <c r="AS32" s="851"/>
      <c r="AT32" s="851"/>
      <c r="AU32" s="851">
        <v>1117</v>
      </c>
      <c r="AV32" s="851"/>
      <c r="AW32" s="851"/>
      <c r="AX32" s="851"/>
      <c r="AY32" s="851"/>
      <c r="AZ32" s="852">
        <v>8</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598</v>
      </c>
      <c r="R33" s="779"/>
      <c r="S33" s="779"/>
      <c r="T33" s="779"/>
      <c r="U33" s="779"/>
      <c r="V33" s="779">
        <v>501</v>
      </c>
      <c r="W33" s="779"/>
      <c r="X33" s="779"/>
      <c r="Y33" s="779"/>
      <c r="Z33" s="779"/>
      <c r="AA33" s="779">
        <v>97</v>
      </c>
      <c r="AB33" s="779"/>
      <c r="AC33" s="779"/>
      <c r="AD33" s="779"/>
      <c r="AE33" s="780"/>
      <c r="AF33" s="781">
        <v>95</v>
      </c>
      <c r="AG33" s="782"/>
      <c r="AH33" s="782"/>
      <c r="AI33" s="782"/>
      <c r="AJ33" s="783"/>
      <c r="AK33" s="850">
        <v>27</v>
      </c>
      <c r="AL33" s="851"/>
      <c r="AM33" s="851"/>
      <c r="AN33" s="851"/>
      <c r="AO33" s="851"/>
      <c r="AP33" s="851">
        <v>1557</v>
      </c>
      <c r="AQ33" s="851"/>
      <c r="AR33" s="851"/>
      <c r="AS33" s="851"/>
      <c r="AT33" s="851"/>
      <c r="AU33" s="851">
        <v>816</v>
      </c>
      <c r="AV33" s="851"/>
      <c r="AW33" s="851"/>
      <c r="AX33" s="851"/>
      <c r="AY33" s="851"/>
      <c r="AZ33" s="852" t="s">
        <v>548</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16</v>
      </c>
      <c r="R34" s="779"/>
      <c r="S34" s="779"/>
      <c r="T34" s="779"/>
      <c r="U34" s="779"/>
      <c r="V34" s="779">
        <v>9</v>
      </c>
      <c r="W34" s="779"/>
      <c r="X34" s="779"/>
      <c r="Y34" s="779"/>
      <c r="Z34" s="779"/>
      <c r="AA34" s="779">
        <v>7</v>
      </c>
      <c r="AB34" s="779"/>
      <c r="AC34" s="779"/>
      <c r="AD34" s="779"/>
      <c r="AE34" s="780"/>
      <c r="AF34" s="781">
        <v>7</v>
      </c>
      <c r="AG34" s="782"/>
      <c r="AH34" s="782"/>
      <c r="AI34" s="782"/>
      <c r="AJ34" s="783"/>
      <c r="AK34" s="850" t="s">
        <v>549</v>
      </c>
      <c r="AL34" s="851"/>
      <c r="AM34" s="851"/>
      <c r="AN34" s="851"/>
      <c r="AO34" s="851"/>
      <c r="AP34" s="851" t="s">
        <v>548</v>
      </c>
      <c r="AQ34" s="851"/>
      <c r="AR34" s="851"/>
      <c r="AS34" s="851"/>
      <c r="AT34" s="851"/>
      <c r="AU34" s="851" t="s">
        <v>548</v>
      </c>
      <c r="AV34" s="851"/>
      <c r="AW34" s="851"/>
      <c r="AX34" s="851"/>
      <c r="AY34" s="851"/>
      <c r="AZ34" s="852" t="s">
        <v>550</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1361</v>
      </c>
      <c r="AG63" s="862"/>
      <c r="AH63" s="862"/>
      <c r="AI63" s="862"/>
      <c r="AJ63" s="863"/>
      <c r="AK63" s="864"/>
      <c r="AL63" s="859"/>
      <c r="AM63" s="859"/>
      <c r="AN63" s="859"/>
      <c r="AO63" s="859"/>
      <c r="AP63" s="862">
        <v>7510</v>
      </c>
      <c r="AQ63" s="862"/>
      <c r="AR63" s="862"/>
      <c r="AS63" s="862"/>
      <c r="AT63" s="862"/>
      <c r="AU63" s="862">
        <v>2056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551</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t="s">
        <v>548</v>
      </c>
      <c r="AL68" s="886"/>
      <c r="AM68" s="886"/>
      <c r="AN68" s="886"/>
      <c r="AO68" s="886"/>
      <c r="AP68" s="886" t="s">
        <v>550</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552</v>
      </c>
      <c r="C69" s="894"/>
      <c r="D69" s="894"/>
      <c r="E69" s="894"/>
      <c r="F69" s="894"/>
      <c r="G69" s="894"/>
      <c r="H69" s="894"/>
      <c r="I69" s="894"/>
      <c r="J69" s="894"/>
      <c r="K69" s="894"/>
      <c r="L69" s="894"/>
      <c r="M69" s="894"/>
      <c r="N69" s="894"/>
      <c r="O69" s="894"/>
      <c r="P69" s="895"/>
      <c r="Q69" s="896">
        <v>2565</v>
      </c>
      <c r="R69" s="851"/>
      <c r="S69" s="851"/>
      <c r="T69" s="851"/>
      <c r="U69" s="851"/>
      <c r="V69" s="851">
        <v>3107</v>
      </c>
      <c r="W69" s="851"/>
      <c r="X69" s="851"/>
      <c r="Y69" s="851"/>
      <c r="Z69" s="851"/>
      <c r="AA69" s="851">
        <v>-542</v>
      </c>
      <c r="AB69" s="851"/>
      <c r="AC69" s="851"/>
      <c r="AD69" s="851"/>
      <c r="AE69" s="851"/>
      <c r="AF69" s="851">
        <v>-50</v>
      </c>
      <c r="AG69" s="851"/>
      <c r="AH69" s="851"/>
      <c r="AI69" s="851"/>
      <c r="AJ69" s="851"/>
      <c r="AK69" s="851" t="s">
        <v>550</v>
      </c>
      <c r="AL69" s="851"/>
      <c r="AM69" s="851"/>
      <c r="AN69" s="851"/>
      <c r="AO69" s="851"/>
      <c r="AP69" s="851">
        <v>3859</v>
      </c>
      <c r="AQ69" s="851"/>
      <c r="AR69" s="851"/>
      <c r="AS69" s="851"/>
      <c r="AT69" s="851"/>
      <c r="AU69" s="851">
        <v>849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553</v>
      </c>
      <c r="C70" s="894"/>
      <c r="D70" s="894"/>
      <c r="E70" s="894"/>
      <c r="F70" s="894"/>
      <c r="G70" s="894"/>
      <c r="H70" s="894"/>
      <c r="I70" s="894"/>
      <c r="J70" s="894"/>
      <c r="K70" s="894"/>
      <c r="L70" s="894"/>
      <c r="M70" s="894"/>
      <c r="N70" s="894"/>
      <c r="O70" s="894"/>
      <c r="P70" s="895"/>
      <c r="Q70" s="896">
        <v>532</v>
      </c>
      <c r="R70" s="851"/>
      <c r="S70" s="851"/>
      <c r="T70" s="851"/>
      <c r="U70" s="851"/>
      <c r="V70" s="851">
        <v>523</v>
      </c>
      <c r="W70" s="851"/>
      <c r="X70" s="851"/>
      <c r="Y70" s="851"/>
      <c r="Z70" s="851"/>
      <c r="AA70" s="851">
        <v>24</v>
      </c>
      <c r="AB70" s="851"/>
      <c r="AC70" s="851"/>
      <c r="AD70" s="851"/>
      <c r="AE70" s="851"/>
      <c r="AF70" s="851">
        <v>24</v>
      </c>
      <c r="AG70" s="851"/>
      <c r="AH70" s="851"/>
      <c r="AI70" s="851"/>
      <c r="AJ70" s="851"/>
      <c r="AK70" s="851" t="s">
        <v>548</v>
      </c>
      <c r="AL70" s="851"/>
      <c r="AM70" s="851"/>
      <c r="AN70" s="851"/>
      <c r="AO70" s="851"/>
      <c r="AP70" s="851">
        <v>564</v>
      </c>
      <c r="AQ70" s="851"/>
      <c r="AR70" s="851"/>
      <c r="AS70" s="851"/>
      <c r="AT70" s="851"/>
      <c r="AU70" s="851">
        <v>378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554</v>
      </c>
      <c r="C71" s="894"/>
      <c r="D71" s="894"/>
      <c r="E71" s="894"/>
      <c r="F71" s="894"/>
      <c r="G71" s="894"/>
      <c r="H71" s="894"/>
      <c r="I71" s="894"/>
      <c r="J71" s="894"/>
      <c r="K71" s="894"/>
      <c r="L71" s="894"/>
      <c r="M71" s="894"/>
      <c r="N71" s="894"/>
      <c r="O71" s="894"/>
      <c r="P71" s="895"/>
      <c r="Q71" s="896">
        <v>484</v>
      </c>
      <c r="R71" s="851"/>
      <c r="S71" s="851"/>
      <c r="T71" s="851"/>
      <c r="U71" s="851"/>
      <c r="V71" s="851">
        <v>439</v>
      </c>
      <c r="W71" s="851"/>
      <c r="X71" s="851"/>
      <c r="Y71" s="851"/>
      <c r="Z71" s="851"/>
      <c r="AA71" s="851">
        <v>45</v>
      </c>
      <c r="AB71" s="851"/>
      <c r="AC71" s="851"/>
      <c r="AD71" s="851"/>
      <c r="AE71" s="851"/>
      <c r="AF71" s="851">
        <v>45</v>
      </c>
      <c r="AG71" s="851"/>
      <c r="AH71" s="851"/>
      <c r="AI71" s="851"/>
      <c r="AJ71" s="851"/>
      <c r="AK71" s="851">
        <v>7</v>
      </c>
      <c r="AL71" s="851"/>
      <c r="AM71" s="851"/>
      <c r="AN71" s="851"/>
      <c r="AO71" s="851"/>
      <c r="AP71" s="851" t="s">
        <v>549</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555</v>
      </c>
      <c r="C72" s="894"/>
      <c r="D72" s="894"/>
      <c r="E72" s="894"/>
      <c r="F72" s="894"/>
      <c r="G72" s="894"/>
      <c r="H72" s="894"/>
      <c r="I72" s="894"/>
      <c r="J72" s="894"/>
      <c r="K72" s="894"/>
      <c r="L72" s="894"/>
      <c r="M72" s="894"/>
      <c r="N72" s="894"/>
      <c r="O72" s="894"/>
      <c r="P72" s="895"/>
      <c r="Q72" s="896">
        <v>249</v>
      </c>
      <c r="R72" s="851"/>
      <c r="S72" s="851"/>
      <c r="T72" s="851"/>
      <c r="U72" s="851"/>
      <c r="V72" s="851">
        <v>234</v>
      </c>
      <c r="W72" s="851"/>
      <c r="X72" s="851"/>
      <c r="Y72" s="851"/>
      <c r="Z72" s="851"/>
      <c r="AA72" s="851">
        <v>15</v>
      </c>
      <c r="AB72" s="851"/>
      <c r="AC72" s="851"/>
      <c r="AD72" s="851"/>
      <c r="AE72" s="851"/>
      <c r="AF72" s="851">
        <v>15</v>
      </c>
      <c r="AG72" s="851"/>
      <c r="AH72" s="851"/>
      <c r="AI72" s="851"/>
      <c r="AJ72" s="851"/>
      <c r="AK72" s="851">
        <v>36</v>
      </c>
      <c r="AL72" s="851"/>
      <c r="AM72" s="851"/>
      <c r="AN72" s="851"/>
      <c r="AO72" s="851"/>
      <c r="AP72" s="851" t="s">
        <v>548</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556</v>
      </c>
      <c r="C73" s="894"/>
      <c r="D73" s="894"/>
      <c r="E73" s="894"/>
      <c r="F73" s="894"/>
      <c r="G73" s="894"/>
      <c r="H73" s="894"/>
      <c r="I73" s="894"/>
      <c r="J73" s="894"/>
      <c r="K73" s="894"/>
      <c r="L73" s="894"/>
      <c r="M73" s="894"/>
      <c r="N73" s="894"/>
      <c r="O73" s="894"/>
      <c r="P73" s="895"/>
      <c r="Q73" s="896">
        <v>142</v>
      </c>
      <c r="R73" s="851"/>
      <c r="S73" s="851"/>
      <c r="T73" s="851"/>
      <c r="U73" s="851"/>
      <c r="V73" s="851">
        <v>131</v>
      </c>
      <c r="W73" s="851"/>
      <c r="X73" s="851"/>
      <c r="Y73" s="851"/>
      <c r="Z73" s="851"/>
      <c r="AA73" s="851">
        <v>11</v>
      </c>
      <c r="AB73" s="851"/>
      <c r="AC73" s="851"/>
      <c r="AD73" s="851"/>
      <c r="AE73" s="851"/>
      <c r="AF73" s="851">
        <v>11</v>
      </c>
      <c r="AG73" s="851"/>
      <c r="AH73" s="851"/>
      <c r="AI73" s="851"/>
      <c r="AJ73" s="851"/>
      <c r="AK73" s="851" t="s">
        <v>548</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557</v>
      </c>
      <c r="C74" s="894"/>
      <c r="D74" s="894"/>
      <c r="E74" s="894"/>
      <c r="F74" s="894"/>
      <c r="G74" s="894"/>
      <c r="H74" s="894"/>
      <c r="I74" s="894"/>
      <c r="J74" s="894"/>
      <c r="K74" s="894"/>
      <c r="L74" s="894"/>
      <c r="M74" s="894"/>
      <c r="N74" s="894"/>
      <c r="O74" s="894"/>
      <c r="P74" s="895"/>
      <c r="Q74" s="896">
        <v>121</v>
      </c>
      <c r="R74" s="851"/>
      <c r="S74" s="851"/>
      <c r="T74" s="851"/>
      <c r="U74" s="851"/>
      <c r="V74" s="851">
        <v>94</v>
      </c>
      <c r="W74" s="851"/>
      <c r="X74" s="851"/>
      <c r="Y74" s="851"/>
      <c r="Z74" s="851"/>
      <c r="AA74" s="851">
        <v>27</v>
      </c>
      <c r="AB74" s="851"/>
      <c r="AC74" s="851"/>
      <c r="AD74" s="851"/>
      <c r="AE74" s="851"/>
      <c r="AF74" s="851">
        <v>25</v>
      </c>
      <c r="AG74" s="851"/>
      <c r="AH74" s="851"/>
      <c r="AI74" s="851"/>
      <c r="AJ74" s="851"/>
      <c r="AK74" s="851" t="s">
        <v>549</v>
      </c>
      <c r="AL74" s="851"/>
      <c r="AM74" s="851"/>
      <c r="AN74" s="851"/>
      <c r="AO74" s="851"/>
      <c r="AP74" s="851" t="s">
        <v>548</v>
      </c>
      <c r="AQ74" s="851"/>
      <c r="AR74" s="851"/>
      <c r="AS74" s="851"/>
      <c r="AT74" s="851"/>
      <c r="AU74" s="851" t="s">
        <v>548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558</v>
      </c>
      <c r="C75" s="894"/>
      <c r="D75" s="894"/>
      <c r="E75" s="894"/>
      <c r="F75" s="894"/>
      <c r="G75" s="894"/>
      <c r="H75" s="894"/>
      <c r="I75" s="894"/>
      <c r="J75" s="894"/>
      <c r="K75" s="894"/>
      <c r="L75" s="894"/>
      <c r="M75" s="894"/>
      <c r="N75" s="894"/>
      <c r="O75" s="894"/>
      <c r="P75" s="895"/>
      <c r="Q75" s="899">
        <v>141609</v>
      </c>
      <c r="R75" s="900"/>
      <c r="S75" s="900"/>
      <c r="T75" s="900"/>
      <c r="U75" s="850"/>
      <c r="V75" s="901">
        <v>138382</v>
      </c>
      <c r="W75" s="900"/>
      <c r="X75" s="900"/>
      <c r="Y75" s="900"/>
      <c r="Z75" s="850"/>
      <c r="AA75" s="901">
        <v>3227</v>
      </c>
      <c r="AB75" s="900"/>
      <c r="AC75" s="900"/>
      <c r="AD75" s="900"/>
      <c r="AE75" s="850"/>
      <c r="AF75" s="901">
        <v>3227</v>
      </c>
      <c r="AG75" s="900"/>
      <c r="AH75" s="900"/>
      <c r="AI75" s="900"/>
      <c r="AJ75" s="850"/>
      <c r="AK75" s="901">
        <v>121</v>
      </c>
      <c r="AL75" s="900"/>
      <c r="AM75" s="900"/>
      <c r="AN75" s="900"/>
      <c r="AO75" s="850"/>
      <c r="AP75" s="901" t="s">
        <v>548</v>
      </c>
      <c r="AQ75" s="900"/>
      <c r="AR75" s="900"/>
      <c r="AS75" s="900"/>
      <c r="AT75" s="850"/>
      <c r="AU75" s="901" t="s">
        <v>549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559</v>
      </c>
      <c r="C76" s="894"/>
      <c r="D76" s="894"/>
      <c r="E76" s="894"/>
      <c r="F76" s="894"/>
      <c r="G76" s="894"/>
      <c r="H76" s="894"/>
      <c r="I76" s="894"/>
      <c r="J76" s="894"/>
      <c r="K76" s="894"/>
      <c r="L76" s="894"/>
      <c r="M76" s="894"/>
      <c r="N76" s="894"/>
      <c r="O76" s="894"/>
      <c r="P76" s="895"/>
      <c r="Q76" s="899">
        <v>1143</v>
      </c>
      <c r="R76" s="900"/>
      <c r="S76" s="900"/>
      <c r="T76" s="900"/>
      <c r="U76" s="850"/>
      <c r="V76" s="901">
        <v>1065</v>
      </c>
      <c r="W76" s="900"/>
      <c r="X76" s="900"/>
      <c r="Y76" s="900"/>
      <c r="Z76" s="850"/>
      <c r="AA76" s="901">
        <v>78</v>
      </c>
      <c r="AB76" s="900"/>
      <c r="AC76" s="900"/>
      <c r="AD76" s="900"/>
      <c r="AE76" s="850"/>
      <c r="AF76" s="901">
        <v>78</v>
      </c>
      <c r="AG76" s="900"/>
      <c r="AH76" s="900"/>
      <c r="AI76" s="900"/>
      <c r="AJ76" s="850"/>
      <c r="AK76" s="901" t="s">
        <v>549</v>
      </c>
      <c r="AL76" s="900"/>
      <c r="AM76" s="900"/>
      <c r="AN76" s="900"/>
      <c r="AO76" s="850"/>
      <c r="AP76" s="901" t="s">
        <v>548</v>
      </c>
      <c r="AQ76" s="900"/>
      <c r="AR76" s="900"/>
      <c r="AS76" s="900"/>
      <c r="AT76" s="850"/>
      <c r="AU76" s="901" t="s">
        <v>548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4921</v>
      </c>
      <c r="AG88" s="862"/>
      <c r="AH88" s="862"/>
      <c r="AI88" s="862"/>
      <c r="AJ88" s="862"/>
      <c r="AK88" s="859"/>
      <c r="AL88" s="859"/>
      <c r="AM88" s="859"/>
      <c r="AN88" s="859"/>
      <c r="AO88" s="859"/>
      <c r="AP88" s="862">
        <v>4423</v>
      </c>
      <c r="AQ88" s="862"/>
      <c r="AR88" s="862"/>
      <c r="AS88" s="862"/>
      <c r="AT88" s="862"/>
      <c r="AU88" s="862">
        <v>1227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3316457</v>
      </c>
      <c r="AB110" s="922"/>
      <c r="AC110" s="922"/>
      <c r="AD110" s="922"/>
      <c r="AE110" s="923"/>
      <c r="AF110" s="924">
        <v>3129659</v>
      </c>
      <c r="AG110" s="922"/>
      <c r="AH110" s="922"/>
      <c r="AI110" s="922"/>
      <c r="AJ110" s="923"/>
      <c r="AK110" s="924">
        <v>2797938</v>
      </c>
      <c r="AL110" s="922"/>
      <c r="AM110" s="922"/>
      <c r="AN110" s="922"/>
      <c r="AO110" s="923"/>
      <c r="AP110" s="925">
        <v>23.5</v>
      </c>
      <c r="AQ110" s="926"/>
      <c r="AR110" s="926"/>
      <c r="AS110" s="926"/>
      <c r="AT110" s="927"/>
      <c r="AU110" s="928" t="s">
        <v>60</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33045195</v>
      </c>
      <c r="BR110" s="957"/>
      <c r="BS110" s="957"/>
      <c r="BT110" s="957"/>
      <c r="BU110" s="957"/>
      <c r="BV110" s="957">
        <v>31992675</v>
      </c>
      <c r="BW110" s="957"/>
      <c r="BX110" s="957"/>
      <c r="BY110" s="957"/>
      <c r="BZ110" s="957"/>
      <c r="CA110" s="957">
        <v>32886688</v>
      </c>
      <c r="CB110" s="957"/>
      <c r="CC110" s="957"/>
      <c r="CD110" s="957"/>
      <c r="CE110" s="957"/>
      <c r="CF110" s="971">
        <v>276.5</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2005317</v>
      </c>
      <c r="BR112" s="950"/>
      <c r="BS112" s="950"/>
      <c r="BT112" s="950"/>
      <c r="BU112" s="950"/>
      <c r="BV112" s="950">
        <v>2047688</v>
      </c>
      <c r="BW112" s="950"/>
      <c r="BX112" s="950"/>
      <c r="BY112" s="950"/>
      <c r="BZ112" s="950"/>
      <c r="CA112" s="950">
        <v>2055274</v>
      </c>
      <c r="CB112" s="950"/>
      <c r="CC112" s="950"/>
      <c r="CD112" s="950"/>
      <c r="CE112" s="950"/>
      <c r="CF112" s="944">
        <v>17.3</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150824</v>
      </c>
      <c r="AB113" s="964"/>
      <c r="AC113" s="964"/>
      <c r="AD113" s="964"/>
      <c r="AE113" s="965"/>
      <c r="AF113" s="966">
        <v>148822</v>
      </c>
      <c r="AG113" s="964"/>
      <c r="AH113" s="964"/>
      <c r="AI113" s="964"/>
      <c r="AJ113" s="965"/>
      <c r="AK113" s="966">
        <v>154052</v>
      </c>
      <c r="AL113" s="964"/>
      <c r="AM113" s="964"/>
      <c r="AN113" s="964"/>
      <c r="AO113" s="965"/>
      <c r="AP113" s="967">
        <v>1.3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1535836</v>
      </c>
      <c r="BR113" s="950"/>
      <c r="BS113" s="950"/>
      <c r="BT113" s="950"/>
      <c r="BU113" s="950"/>
      <c r="BV113" s="950">
        <v>1368228</v>
      </c>
      <c r="BW113" s="950"/>
      <c r="BX113" s="950"/>
      <c r="BY113" s="950"/>
      <c r="BZ113" s="950"/>
      <c r="CA113" s="950">
        <v>1226950</v>
      </c>
      <c r="CB113" s="950"/>
      <c r="CC113" s="950"/>
      <c r="CD113" s="950"/>
      <c r="CE113" s="950"/>
      <c r="CF113" s="944">
        <v>10.3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219793</v>
      </c>
      <c r="AB114" s="989"/>
      <c r="AC114" s="989"/>
      <c r="AD114" s="989"/>
      <c r="AE114" s="990"/>
      <c r="AF114" s="991">
        <v>136907</v>
      </c>
      <c r="AG114" s="989"/>
      <c r="AH114" s="989"/>
      <c r="AI114" s="989"/>
      <c r="AJ114" s="990"/>
      <c r="AK114" s="991">
        <v>64773</v>
      </c>
      <c r="AL114" s="989"/>
      <c r="AM114" s="989"/>
      <c r="AN114" s="989"/>
      <c r="AO114" s="990"/>
      <c r="AP114" s="992">
        <v>0.5</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4597452</v>
      </c>
      <c r="BR114" s="950"/>
      <c r="BS114" s="950"/>
      <c r="BT114" s="950"/>
      <c r="BU114" s="950"/>
      <c r="BV114" s="950">
        <v>4170267</v>
      </c>
      <c r="BW114" s="950"/>
      <c r="BX114" s="950"/>
      <c r="BY114" s="950"/>
      <c r="BZ114" s="950"/>
      <c r="CA114" s="950">
        <v>3994059</v>
      </c>
      <c r="CB114" s="950"/>
      <c r="CC114" s="950"/>
      <c r="CD114" s="950"/>
      <c r="CE114" s="950"/>
      <c r="CF114" s="944">
        <v>33.6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412</v>
      </c>
      <c r="AB115" s="964"/>
      <c r="AC115" s="964"/>
      <c r="AD115" s="964"/>
      <c r="AE115" s="965"/>
      <c r="AF115" s="966" t="s">
        <v>412</v>
      </c>
      <c r="AG115" s="964"/>
      <c r="AH115" s="964"/>
      <c r="AI115" s="964"/>
      <c r="AJ115" s="965"/>
      <c r="AK115" s="966" t="s">
        <v>412</v>
      </c>
      <c r="AL115" s="964"/>
      <c r="AM115" s="964"/>
      <c r="AN115" s="964"/>
      <c r="AO115" s="965"/>
      <c r="AP115" s="967" t="s">
        <v>412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3687074</v>
      </c>
      <c r="AB117" s="1007"/>
      <c r="AC117" s="1007"/>
      <c r="AD117" s="1007"/>
      <c r="AE117" s="1008"/>
      <c r="AF117" s="1009">
        <v>3415388</v>
      </c>
      <c r="AG117" s="1007"/>
      <c r="AH117" s="1007"/>
      <c r="AI117" s="1007"/>
      <c r="AJ117" s="1008"/>
      <c r="AK117" s="1009">
        <v>3016763</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v>10634</v>
      </c>
      <c r="CB118" s="1028"/>
      <c r="CC118" s="1028"/>
      <c r="CD118" s="1028"/>
      <c r="CE118" s="1028"/>
      <c r="CF118" s="944">
        <v>0.1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41183800</v>
      </c>
      <c r="BR119" s="1028"/>
      <c r="BS119" s="1028"/>
      <c r="BT119" s="1028"/>
      <c r="BU119" s="1028"/>
      <c r="BV119" s="1028">
        <v>39578858</v>
      </c>
      <c r="BW119" s="1028"/>
      <c r="BX119" s="1028"/>
      <c r="BY119" s="1028"/>
      <c r="BZ119" s="1028"/>
      <c r="CA119" s="1028">
        <v>40173605</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3490902</v>
      </c>
      <c r="BR120" s="957"/>
      <c r="BS120" s="957"/>
      <c r="BT120" s="957"/>
      <c r="BU120" s="957"/>
      <c r="BV120" s="957">
        <v>3269061</v>
      </c>
      <c r="BW120" s="957"/>
      <c r="BX120" s="957"/>
      <c r="BY120" s="957"/>
      <c r="BZ120" s="957"/>
      <c r="CA120" s="957">
        <v>3551589</v>
      </c>
      <c r="CB120" s="957"/>
      <c r="CC120" s="957"/>
      <c r="CD120" s="957"/>
      <c r="CE120" s="957"/>
      <c r="CF120" s="971">
        <v>29.9</v>
      </c>
      <c r="CG120" s="972"/>
      <c r="CH120" s="972"/>
      <c r="CI120" s="972"/>
      <c r="CJ120" s="972"/>
      <c r="CK120" s="1037" t="s">
        <v>439</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1457166</v>
      </c>
      <c r="DH120" s="957"/>
      <c r="DI120" s="957"/>
      <c r="DJ120" s="957"/>
      <c r="DK120" s="957"/>
      <c r="DL120" s="957">
        <v>1285074</v>
      </c>
      <c r="DM120" s="957"/>
      <c r="DN120" s="957"/>
      <c r="DO120" s="957"/>
      <c r="DP120" s="957"/>
      <c r="DQ120" s="957">
        <v>1116577</v>
      </c>
      <c r="DR120" s="957"/>
      <c r="DS120" s="957"/>
      <c r="DT120" s="957"/>
      <c r="DU120" s="957"/>
      <c r="DV120" s="958">
        <v>9.4</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2164375</v>
      </c>
      <c r="BR121" s="950"/>
      <c r="BS121" s="950"/>
      <c r="BT121" s="950"/>
      <c r="BU121" s="950"/>
      <c r="BV121" s="950">
        <v>1933501</v>
      </c>
      <c r="BW121" s="950"/>
      <c r="BX121" s="950"/>
      <c r="BY121" s="950"/>
      <c r="BZ121" s="950"/>
      <c r="CA121" s="950">
        <v>1965572</v>
      </c>
      <c r="CB121" s="950"/>
      <c r="CC121" s="950"/>
      <c r="CD121" s="950"/>
      <c r="CE121" s="950"/>
      <c r="CF121" s="944">
        <v>16.5</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400227</v>
      </c>
      <c r="DH121" s="950"/>
      <c r="DI121" s="950"/>
      <c r="DJ121" s="950"/>
      <c r="DK121" s="950"/>
      <c r="DL121" s="950">
        <v>631142</v>
      </c>
      <c r="DM121" s="950"/>
      <c r="DN121" s="950"/>
      <c r="DO121" s="950"/>
      <c r="DP121" s="950"/>
      <c r="DQ121" s="950">
        <v>815678</v>
      </c>
      <c r="DR121" s="950"/>
      <c r="DS121" s="950"/>
      <c r="DT121" s="950"/>
      <c r="DU121" s="950"/>
      <c r="DV121" s="951">
        <v>6.9</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22052584</v>
      </c>
      <c r="BR122" s="1028"/>
      <c r="BS122" s="1028"/>
      <c r="BT122" s="1028"/>
      <c r="BU122" s="1028"/>
      <c r="BV122" s="1028">
        <v>21963964</v>
      </c>
      <c r="BW122" s="1028"/>
      <c r="BX122" s="1028"/>
      <c r="BY122" s="1028"/>
      <c r="BZ122" s="1028"/>
      <c r="CA122" s="1028">
        <v>23093201</v>
      </c>
      <c r="CB122" s="1028"/>
      <c r="CC122" s="1028"/>
      <c r="CD122" s="1028"/>
      <c r="CE122" s="1028"/>
      <c r="CF122" s="1048">
        <v>194.1</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147924</v>
      </c>
      <c r="DH122" s="950"/>
      <c r="DI122" s="950"/>
      <c r="DJ122" s="950"/>
      <c r="DK122" s="950"/>
      <c r="DL122" s="950">
        <v>131472</v>
      </c>
      <c r="DM122" s="950"/>
      <c r="DN122" s="950"/>
      <c r="DO122" s="950"/>
      <c r="DP122" s="950"/>
      <c r="DQ122" s="950">
        <v>123019</v>
      </c>
      <c r="DR122" s="950"/>
      <c r="DS122" s="950"/>
      <c r="DT122" s="950"/>
      <c r="DU122" s="950"/>
      <c r="DV122" s="951">
        <v>1</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27707861</v>
      </c>
      <c r="BR123" s="1096"/>
      <c r="BS123" s="1096"/>
      <c r="BT123" s="1096"/>
      <c r="BU123" s="1096"/>
      <c r="BV123" s="1096">
        <v>27166526</v>
      </c>
      <c r="BW123" s="1096"/>
      <c r="BX123" s="1096"/>
      <c r="BY123" s="1096"/>
      <c r="BZ123" s="1096"/>
      <c r="CA123" s="1096">
        <v>28610362</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111.3</v>
      </c>
      <c r="BR124" s="1058"/>
      <c r="BS124" s="1058"/>
      <c r="BT124" s="1058"/>
      <c r="BU124" s="1058"/>
      <c r="BV124" s="1058">
        <v>101.8</v>
      </c>
      <c r="BW124" s="1058"/>
      <c r="BX124" s="1058"/>
      <c r="BY124" s="1058"/>
      <c r="BZ124" s="1058"/>
      <c r="CA124" s="1058">
        <v>97.2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239665</v>
      </c>
      <c r="AB128" s="1078"/>
      <c r="AC128" s="1078"/>
      <c r="AD128" s="1078"/>
      <c r="AE128" s="1079"/>
      <c r="AF128" s="1080">
        <v>236307</v>
      </c>
      <c r="AG128" s="1078"/>
      <c r="AH128" s="1078"/>
      <c r="AI128" s="1078"/>
      <c r="AJ128" s="1079"/>
      <c r="AK128" s="1080">
        <v>232599</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12.87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459</v>
      </c>
      <c r="DH128" s="1070"/>
      <c r="DI128" s="1070"/>
      <c r="DJ128" s="1070"/>
      <c r="DK128" s="1070"/>
      <c r="DL128" s="1070" t="s">
        <v>412</v>
      </c>
      <c r="DM128" s="1070"/>
      <c r="DN128" s="1070"/>
      <c r="DO128" s="1070"/>
      <c r="DP128" s="1070"/>
      <c r="DQ128" s="1070" t="s">
        <v>412</v>
      </c>
      <c r="DR128" s="1070"/>
      <c r="DS128" s="1070"/>
      <c r="DT128" s="1070"/>
      <c r="DU128" s="1070"/>
      <c r="DV128" s="1071" t="s">
        <v>412</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14308338</v>
      </c>
      <c r="AB129" s="989"/>
      <c r="AC129" s="989"/>
      <c r="AD129" s="989"/>
      <c r="AE129" s="990"/>
      <c r="AF129" s="991">
        <v>14328479</v>
      </c>
      <c r="AG129" s="989"/>
      <c r="AH129" s="989"/>
      <c r="AI129" s="989"/>
      <c r="AJ129" s="990"/>
      <c r="AK129" s="991">
        <v>13893771</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17.87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2202493</v>
      </c>
      <c r="AB130" s="989"/>
      <c r="AC130" s="989"/>
      <c r="AD130" s="989"/>
      <c r="AE130" s="990"/>
      <c r="AF130" s="991">
        <v>2136778</v>
      </c>
      <c r="AG130" s="989"/>
      <c r="AH130" s="989"/>
      <c r="AI130" s="989"/>
      <c r="AJ130" s="990"/>
      <c r="AK130" s="991">
        <v>1998769</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12105845</v>
      </c>
      <c r="AB131" s="1014"/>
      <c r="AC131" s="1014"/>
      <c r="AD131" s="1014"/>
      <c r="AE131" s="1015"/>
      <c r="AF131" s="1013">
        <v>12191701</v>
      </c>
      <c r="AG131" s="1014"/>
      <c r="AH131" s="1014"/>
      <c r="AI131" s="1014"/>
      <c r="AJ131" s="1015"/>
      <c r="AK131" s="1013">
        <v>11895002</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97.2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10.283594409999999</v>
      </c>
      <c r="AB132" s="1130"/>
      <c r="AC132" s="1130"/>
      <c r="AD132" s="1130"/>
      <c r="AE132" s="1131"/>
      <c r="AF132" s="1132">
        <v>8.5492828280000008</v>
      </c>
      <c r="AG132" s="1130"/>
      <c r="AH132" s="1130"/>
      <c r="AI132" s="1130"/>
      <c r="AJ132" s="1131"/>
      <c r="AK132" s="1132">
        <v>6.6027311299999996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11.3</v>
      </c>
      <c r="AB133" s="1113"/>
      <c r="AC133" s="1113"/>
      <c r="AD133" s="1113"/>
      <c r="AE133" s="1114"/>
      <c r="AF133" s="1112">
        <v>9.9</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4506132</v>
      </c>
      <c r="L9" s="266">
        <v>85728</v>
      </c>
      <c r="M9" s="267">
        <v>62051</v>
      </c>
      <c r="N9" s="268">
        <v>38.200000000000003</v>
      </c>
    </row>
    <row r="10" spans="1:16">
      <c r="A10" s="250"/>
      <c r="B10" s="246"/>
      <c r="C10" s="246"/>
      <c r="D10" s="246"/>
      <c r="E10" s="246"/>
      <c r="F10" s="246"/>
      <c r="G10" s="1152" t="s">
        <v>478</v>
      </c>
      <c r="H10" s="1153"/>
      <c r="I10" s="1153"/>
      <c r="J10" s="1154"/>
      <c r="K10" s="269">
        <v>49501</v>
      </c>
      <c r="L10" s="270">
        <v>942</v>
      </c>
      <c r="M10" s="271">
        <v>5713</v>
      </c>
      <c r="N10" s="272">
        <v>-83.5</v>
      </c>
    </row>
    <row r="11" spans="1:16" ht="13.5" customHeight="1">
      <c r="A11" s="250"/>
      <c r="B11" s="246"/>
      <c r="C11" s="246"/>
      <c r="D11" s="246"/>
      <c r="E11" s="246"/>
      <c r="F11" s="246"/>
      <c r="G11" s="1152" t="s">
        <v>479</v>
      </c>
      <c r="H11" s="1153"/>
      <c r="I11" s="1153"/>
      <c r="J11" s="1154"/>
      <c r="K11" s="269">
        <v>39235</v>
      </c>
      <c r="L11" s="270">
        <v>746</v>
      </c>
      <c r="M11" s="271">
        <v>5796</v>
      </c>
      <c r="N11" s="272">
        <v>-87.1</v>
      </c>
    </row>
    <row r="12" spans="1:16" ht="13.5" customHeight="1">
      <c r="A12" s="250"/>
      <c r="B12" s="246"/>
      <c r="C12" s="246"/>
      <c r="D12" s="246"/>
      <c r="E12" s="246"/>
      <c r="F12" s="246"/>
      <c r="G12" s="1152" t="s">
        <v>480</v>
      </c>
      <c r="H12" s="1153"/>
      <c r="I12" s="1153"/>
      <c r="J12" s="1154"/>
      <c r="K12" s="269">
        <v>253478</v>
      </c>
      <c r="L12" s="270">
        <v>4822</v>
      </c>
      <c r="M12" s="271">
        <v>1167</v>
      </c>
      <c r="N12" s="272">
        <v>313.2</v>
      </c>
    </row>
    <row r="13" spans="1:16" ht="13.5" customHeight="1">
      <c r="A13" s="250"/>
      <c r="B13" s="246"/>
      <c r="C13" s="246"/>
      <c r="D13" s="246"/>
      <c r="E13" s="246"/>
      <c r="F13" s="246"/>
      <c r="G13" s="1152" t="s">
        <v>481</v>
      </c>
      <c r="H13" s="1153"/>
      <c r="I13" s="1153"/>
      <c r="J13" s="1154"/>
      <c r="K13" s="269" t="s">
        <v>482</v>
      </c>
      <c r="L13" s="270" t="s">
        <v>482</v>
      </c>
      <c r="M13" s="271">
        <v>0</v>
      </c>
      <c r="N13" s="272" t="s">
        <v>482</v>
      </c>
    </row>
    <row r="14" spans="1:16" ht="13.5" customHeight="1">
      <c r="A14" s="250"/>
      <c r="B14" s="246"/>
      <c r="C14" s="246"/>
      <c r="D14" s="246"/>
      <c r="E14" s="246"/>
      <c r="F14" s="246"/>
      <c r="G14" s="1152" t="s">
        <v>483</v>
      </c>
      <c r="H14" s="1153"/>
      <c r="I14" s="1153"/>
      <c r="J14" s="1154"/>
      <c r="K14" s="269">
        <v>253136</v>
      </c>
      <c r="L14" s="270">
        <v>4816</v>
      </c>
      <c r="M14" s="271">
        <v>2337</v>
      </c>
      <c r="N14" s="272">
        <v>106.1</v>
      </c>
    </row>
    <row r="15" spans="1:16" ht="13.5" customHeight="1">
      <c r="A15" s="250"/>
      <c r="B15" s="246"/>
      <c r="C15" s="246"/>
      <c r="D15" s="246"/>
      <c r="E15" s="246"/>
      <c r="F15" s="246"/>
      <c r="G15" s="1152" t="s">
        <v>484</v>
      </c>
      <c r="H15" s="1153"/>
      <c r="I15" s="1153"/>
      <c r="J15" s="1154"/>
      <c r="K15" s="269">
        <v>143222</v>
      </c>
      <c r="L15" s="270">
        <v>2725</v>
      </c>
      <c r="M15" s="271">
        <v>1594</v>
      </c>
      <c r="N15" s="272">
        <v>71</v>
      </c>
    </row>
    <row r="16" spans="1:16">
      <c r="A16" s="250"/>
      <c r="B16" s="246"/>
      <c r="C16" s="246"/>
      <c r="D16" s="246"/>
      <c r="E16" s="246"/>
      <c r="F16" s="246"/>
      <c r="G16" s="1155" t="s">
        <v>485</v>
      </c>
      <c r="H16" s="1156"/>
      <c r="I16" s="1156"/>
      <c r="J16" s="1157"/>
      <c r="K16" s="270">
        <v>-503524</v>
      </c>
      <c r="L16" s="270">
        <v>-9579</v>
      </c>
      <c r="M16" s="271">
        <v>-5993</v>
      </c>
      <c r="N16" s="272">
        <v>59.8</v>
      </c>
    </row>
    <row r="17" spans="1:16">
      <c r="A17" s="250"/>
      <c r="B17" s="246"/>
      <c r="C17" s="246"/>
      <c r="D17" s="246"/>
      <c r="E17" s="246"/>
      <c r="F17" s="246"/>
      <c r="G17" s="1155" t="s">
        <v>169</v>
      </c>
      <c r="H17" s="1156"/>
      <c r="I17" s="1156"/>
      <c r="J17" s="1157"/>
      <c r="K17" s="270">
        <v>4741180</v>
      </c>
      <c r="L17" s="270">
        <v>90200</v>
      </c>
      <c r="M17" s="271">
        <v>72665</v>
      </c>
      <c r="N17" s="272">
        <v>24.1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8.73</v>
      </c>
      <c r="L21" s="283">
        <v>7.22</v>
      </c>
      <c r="M21" s="284">
        <v>1.51</v>
      </c>
      <c r="N21" s="251"/>
      <c r="O21" s="285"/>
      <c r="P21" s="281"/>
    </row>
    <row r="22" spans="1:16" s="286" customFormat="1">
      <c r="A22" s="281"/>
      <c r="B22" s="251"/>
      <c r="C22" s="251"/>
      <c r="D22" s="251"/>
      <c r="E22" s="251"/>
      <c r="F22" s="251"/>
      <c r="G22" s="1147" t="s">
        <v>491</v>
      </c>
      <c r="H22" s="1148"/>
      <c r="I22" s="1148"/>
      <c r="J22" s="1149"/>
      <c r="K22" s="287">
        <v>96.1</v>
      </c>
      <c r="L22" s="288">
        <v>98.4</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2797938</v>
      </c>
      <c r="L32" s="296">
        <v>53230</v>
      </c>
      <c r="M32" s="297">
        <v>39687</v>
      </c>
      <c r="N32" s="298">
        <v>34.1</v>
      </c>
    </row>
    <row r="33" spans="1:16" ht="13.5" customHeight="1">
      <c r="A33" s="250"/>
      <c r="B33" s="246"/>
      <c r="C33" s="246"/>
      <c r="D33" s="246"/>
      <c r="E33" s="246"/>
      <c r="F33" s="246"/>
      <c r="G33" s="1163" t="s">
        <v>496</v>
      </c>
      <c r="H33" s="1164"/>
      <c r="I33" s="1164"/>
      <c r="J33" s="1165"/>
      <c r="K33" s="296" t="s">
        <v>482</v>
      </c>
      <c r="L33" s="296" t="s">
        <v>482</v>
      </c>
      <c r="M33" s="297" t="s">
        <v>482</v>
      </c>
      <c r="N33" s="298" t="s">
        <v>482</v>
      </c>
    </row>
    <row r="34" spans="1:16" ht="27" customHeight="1">
      <c r="A34" s="250"/>
      <c r="B34" s="246"/>
      <c r="C34" s="246"/>
      <c r="D34" s="246"/>
      <c r="E34" s="246"/>
      <c r="F34" s="246"/>
      <c r="G34" s="1163" t="s">
        <v>497</v>
      </c>
      <c r="H34" s="1164"/>
      <c r="I34" s="1164"/>
      <c r="J34" s="1165"/>
      <c r="K34" s="296" t="s">
        <v>482</v>
      </c>
      <c r="L34" s="296" t="s">
        <v>482</v>
      </c>
      <c r="M34" s="297">
        <v>56</v>
      </c>
      <c r="N34" s="298" t="s">
        <v>482</v>
      </c>
    </row>
    <row r="35" spans="1:16" ht="27" customHeight="1">
      <c r="A35" s="250"/>
      <c r="B35" s="246"/>
      <c r="C35" s="246"/>
      <c r="D35" s="246"/>
      <c r="E35" s="246"/>
      <c r="F35" s="246"/>
      <c r="G35" s="1163" t="s">
        <v>498</v>
      </c>
      <c r="H35" s="1164"/>
      <c r="I35" s="1164"/>
      <c r="J35" s="1165"/>
      <c r="K35" s="296">
        <v>154052</v>
      </c>
      <c r="L35" s="296">
        <v>2931</v>
      </c>
      <c r="M35" s="297">
        <v>13696</v>
      </c>
      <c r="N35" s="298">
        <v>-78.599999999999994</v>
      </c>
    </row>
    <row r="36" spans="1:16" ht="27" customHeight="1">
      <c r="A36" s="250"/>
      <c r="B36" s="246"/>
      <c r="C36" s="246"/>
      <c r="D36" s="246"/>
      <c r="E36" s="246"/>
      <c r="F36" s="246"/>
      <c r="G36" s="1163" t="s">
        <v>499</v>
      </c>
      <c r="H36" s="1164"/>
      <c r="I36" s="1164"/>
      <c r="J36" s="1165"/>
      <c r="K36" s="296">
        <v>64773</v>
      </c>
      <c r="L36" s="296">
        <v>1232</v>
      </c>
      <c r="M36" s="297">
        <v>1733</v>
      </c>
      <c r="N36" s="298">
        <v>-28.9</v>
      </c>
    </row>
    <row r="37" spans="1:16" ht="13.5" customHeight="1">
      <c r="A37" s="250"/>
      <c r="B37" s="246"/>
      <c r="C37" s="246"/>
      <c r="D37" s="246"/>
      <c r="E37" s="246"/>
      <c r="F37" s="246"/>
      <c r="G37" s="1163" t="s">
        <v>500</v>
      </c>
      <c r="H37" s="1164"/>
      <c r="I37" s="1164"/>
      <c r="J37" s="1165"/>
      <c r="K37" s="296" t="s">
        <v>482</v>
      </c>
      <c r="L37" s="296" t="s">
        <v>482</v>
      </c>
      <c r="M37" s="297">
        <v>790</v>
      </c>
      <c r="N37" s="298" t="s">
        <v>482</v>
      </c>
    </row>
    <row r="38" spans="1:16" ht="27" customHeight="1">
      <c r="A38" s="250"/>
      <c r="B38" s="246"/>
      <c r="C38" s="246"/>
      <c r="D38" s="246"/>
      <c r="E38" s="246"/>
      <c r="F38" s="246"/>
      <c r="G38" s="1166" t="s">
        <v>501</v>
      </c>
      <c r="H38" s="1167"/>
      <c r="I38" s="1167"/>
      <c r="J38" s="1168"/>
      <c r="K38" s="299" t="s">
        <v>482</v>
      </c>
      <c r="L38" s="299" t="s">
        <v>482</v>
      </c>
      <c r="M38" s="300">
        <v>1</v>
      </c>
      <c r="N38" s="301" t="s">
        <v>482</v>
      </c>
      <c r="O38" s="295"/>
    </row>
    <row r="39" spans="1:16">
      <c r="A39" s="250"/>
      <c r="B39" s="246"/>
      <c r="C39" s="246"/>
      <c r="D39" s="246"/>
      <c r="E39" s="246"/>
      <c r="F39" s="246"/>
      <c r="G39" s="1166" t="s">
        <v>502</v>
      </c>
      <c r="H39" s="1167"/>
      <c r="I39" s="1167"/>
      <c r="J39" s="1168"/>
      <c r="K39" s="302">
        <v>-232599</v>
      </c>
      <c r="L39" s="302">
        <v>-4425</v>
      </c>
      <c r="M39" s="303">
        <v>-5521</v>
      </c>
      <c r="N39" s="304">
        <v>-19.899999999999999</v>
      </c>
      <c r="O39" s="295"/>
    </row>
    <row r="40" spans="1:16" ht="27" customHeight="1">
      <c r="A40" s="250"/>
      <c r="B40" s="246"/>
      <c r="C40" s="246"/>
      <c r="D40" s="246"/>
      <c r="E40" s="246"/>
      <c r="F40" s="246"/>
      <c r="G40" s="1163" t="s">
        <v>503</v>
      </c>
      <c r="H40" s="1164"/>
      <c r="I40" s="1164"/>
      <c r="J40" s="1165"/>
      <c r="K40" s="302">
        <v>-1998769</v>
      </c>
      <c r="L40" s="302">
        <v>-38026</v>
      </c>
      <c r="M40" s="303">
        <v>-35785</v>
      </c>
      <c r="N40" s="304">
        <v>6.3</v>
      </c>
      <c r="O40" s="295"/>
    </row>
    <row r="41" spans="1:16">
      <c r="A41" s="250"/>
      <c r="B41" s="246"/>
      <c r="C41" s="246"/>
      <c r="D41" s="246"/>
      <c r="E41" s="246"/>
      <c r="F41" s="246"/>
      <c r="G41" s="1169" t="s">
        <v>280</v>
      </c>
      <c r="H41" s="1170"/>
      <c r="I41" s="1170"/>
      <c r="J41" s="1171"/>
      <c r="K41" s="296">
        <v>785395</v>
      </c>
      <c r="L41" s="302">
        <v>14942</v>
      </c>
      <c r="M41" s="303">
        <v>14658</v>
      </c>
      <c r="N41" s="304">
        <v>1.9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2715702</v>
      </c>
      <c r="J51" s="322">
        <v>49162</v>
      </c>
      <c r="K51" s="323">
        <v>5.6</v>
      </c>
      <c r="L51" s="324">
        <v>50880</v>
      </c>
      <c r="M51" s="325">
        <v>7</v>
      </c>
      <c r="N51" s="326">
        <v>-1.4</v>
      </c>
    </row>
    <row r="52" spans="1:14">
      <c r="A52" s="250"/>
      <c r="B52" s="246"/>
      <c r="C52" s="246"/>
      <c r="D52" s="246"/>
      <c r="E52" s="246"/>
      <c r="F52" s="246"/>
      <c r="G52" s="327"/>
      <c r="H52" s="328" t="s">
        <v>514</v>
      </c>
      <c r="I52" s="329">
        <v>1231493</v>
      </c>
      <c r="J52" s="330">
        <v>22294</v>
      </c>
      <c r="K52" s="331">
        <v>-12.6</v>
      </c>
      <c r="L52" s="332">
        <v>26879</v>
      </c>
      <c r="M52" s="333">
        <v>2.4</v>
      </c>
      <c r="N52" s="334">
        <v>-15</v>
      </c>
    </row>
    <row r="53" spans="1:14">
      <c r="A53" s="250"/>
      <c r="B53" s="246"/>
      <c r="C53" s="246"/>
      <c r="D53" s="246"/>
      <c r="E53" s="246"/>
      <c r="F53" s="246"/>
      <c r="G53" s="312" t="s">
        <v>515</v>
      </c>
      <c r="H53" s="313"/>
      <c r="I53" s="321">
        <v>2597469</v>
      </c>
      <c r="J53" s="322">
        <v>47366</v>
      </c>
      <c r="K53" s="323">
        <v>-3.7</v>
      </c>
      <c r="L53" s="324">
        <v>63956</v>
      </c>
      <c r="M53" s="325">
        <v>25.7</v>
      </c>
      <c r="N53" s="326">
        <v>-29.4</v>
      </c>
    </row>
    <row r="54" spans="1:14">
      <c r="A54" s="250"/>
      <c r="B54" s="246"/>
      <c r="C54" s="246"/>
      <c r="D54" s="246"/>
      <c r="E54" s="246"/>
      <c r="F54" s="246"/>
      <c r="G54" s="327"/>
      <c r="H54" s="328" t="s">
        <v>514</v>
      </c>
      <c r="I54" s="329">
        <v>1083549</v>
      </c>
      <c r="J54" s="330">
        <v>19759</v>
      </c>
      <c r="K54" s="331">
        <v>-11.4</v>
      </c>
      <c r="L54" s="332">
        <v>29239</v>
      </c>
      <c r="M54" s="333">
        <v>8.8000000000000007</v>
      </c>
      <c r="N54" s="334">
        <v>-20.2</v>
      </c>
    </row>
    <row r="55" spans="1:14">
      <c r="A55" s="250"/>
      <c r="B55" s="246"/>
      <c r="C55" s="246"/>
      <c r="D55" s="246"/>
      <c r="E55" s="246"/>
      <c r="F55" s="246"/>
      <c r="G55" s="312" t="s">
        <v>516</v>
      </c>
      <c r="H55" s="313"/>
      <c r="I55" s="321">
        <v>3669919</v>
      </c>
      <c r="J55" s="322">
        <v>67836</v>
      </c>
      <c r="K55" s="323">
        <v>43.2</v>
      </c>
      <c r="L55" s="324">
        <v>66255</v>
      </c>
      <c r="M55" s="325">
        <v>3.6</v>
      </c>
      <c r="N55" s="326">
        <v>39.6</v>
      </c>
    </row>
    <row r="56" spans="1:14">
      <c r="A56" s="250"/>
      <c r="B56" s="246"/>
      <c r="C56" s="246"/>
      <c r="D56" s="246"/>
      <c r="E56" s="246"/>
      <c r="F56" s="246"/>
      <c r="G56" s="327"/>
      <c r="H56" s="328" t="s">
        <v>514</v>
      </c>
      <c r="I56" s="329">
        <v>1925177</v>
      </c>
      <c r="J56" s="330">
        <v>35586</v>
      </c>
      <c r="K56" s="331">
        <v>80.099999999999994</v>
      </c>
      <c r="L56" s="332">
        <v>31822</v>
      </c>
      <c r="M56" s="333">
        <v>8.8000000000000007</v>
      </c>
      <c r="N56" s="334">
        <v>71.3</v>
      </c>
    </row>
    <row r="57" spans="1:14">
      <c r="A57" s="250"/>
      <c r="B57" s="246"/>
      <c r="C57" s="246"/>
      <c r="D57" s="246"/>
      <c r="E57" s="246"/>
      <c r="F57" s="246"/>
      <c r="G57" s="312" t="s">
        <v>517</v>
      </c>
      <c r="H57" s="313"/>
      <c r="I57" s="321">
        <v>2487390</v>
      </c>
      <c r="J57" s="322">
        <v>46648</v>
      </c>
      <c r="K57" s="323">
        <v>-31.2</v>
      </c>
      <c r="L57" s="324">
        <v>92247</v>
      </c>
      <c r="M57" s="325">
        <v>39.200000000000003</v>
      </c>
      <c r="N57" s="326">
        <v>-70.400000000000006</v>
      </c>
    </row>
    <row r="58" spans="1:14">
      <c r="A58" s="250"/>
      <c r="B58" s="246"/>
      <c r="C58" s="246"/>
      <c r="D58" s="246"/>
      <c r="E58" s="246"/>
      <c r="F58" s="246"/>
      <c r="G58" s="327"/>
      <c r="H58" s="328" t="s">
        <v>514</v>
      </c>
      <c r="I58" s="329">
        <v>1196305</v>
      </c>
      <c r="J58" s="330">
        <v>22435</v>
      </c>
      <c r="K58" s="331">
        <v>-37</v>
      </c>
      <c r="L58" s="332">
        <v>37204</v>
      </c>
      <c r="M58" s="333">
        <v>16.899999999999999</v>
      </c>
      <c r="N58" s="334">
        <v>-53.9</v>
      </c>
    </row>
    <row r="59" spans="1:14">
      <c r="A59" s="250"/>
      <c r="B59" s="246"/>
      <c r="C59" s="246"/>
      <c r="D59" s="246"/>
      <c r="E59" s="246"/>
      <c r="F59" s="246"/>
      <c r="G59" s="312" t="s">
        <v>518</v>
      </c>
      <c r="H59" s="313"/>
      <c r="I59" s="321">
        <v>4706774</v>
      </c>
      <c r="J59" s="322">
        <v>89545</v>
      </c>
      <c r="K59" s="323">
        <v>92</v>
      </c>
      <c r="L59" s="324">
        <v>57295</v>
      </c>
      <c r="M59" s="325">
        <v>-37.9</v>
      </c>
      <c r="N59" s="326">
        <v>129.9</v>
      </c>
    </row>
    <row r="60" spans="1:14">
      <c r="A60" s="250"/>
      <c r="B60" s="246"/>
      <c r="C60" s="246"/>
      <c r="D60" s="246"/>
      <c r="E60" s="246"/>
      <c r="F60" s="246"/>
      <c r="G60" s="327"/>
      <c r="H60" s="328" t="s">
        <v>514</v>
      </c>
      <c r="I60" s="335">
        <v>2895701</v>
      </c>
      <c r="J60" s="330">
        <v>55090</v>
      </c>
      <c r="K60" s="331">
        <v>145.6</v>
      </c>
      <c r="L60" s="332">
        <v>32771</v>
      </c>
      <c r="M60" s="333">
        <v>-11.9</v>
      </c>
      <c r="N60" s="334">
        <v>157.5</v>
      </c>
    </row>
    <row r="61" spans="1:14">
      <c r="A61" s="250"/>
      <c r="B61" s="246"/>
      <c r="C61" s="246"/>
      <c r="D61" s="246"/>
      <c r="E61" s="246"/>
      <c r="F61" s="246"/>
      <c r="G61" s="312" t="s">
        <v>519</v>
      </c>
      <c r="H61" s="336"/>
      <c r="I61" s="337">
        <v>3235451</v>
      </c>
      <c r="J61" s="338">
        <v>60111</v>
      </c>
      <c r="K61" s="339">
        <v>21.2</v>
      </c>
      <c r="L61" s="340">
        <v>66127</v>
      </c>
      <c r="M61" s="341">
        <v>7.5</v>
      </c>
      <c r="N61" s="326">
        <v>13.7</v>
      </c>
    </row>
    <row r="62" spans="1:14">
      <c r="A62" s="250"/>
      <c r="B62" s="246"/>
      <c r="C62" s="246"/>
      <c r="D62" s="246"/>
      <c r="E62" s="246"/>
      <c r="F62" s="246"/>
      <c r="G62" s="327"/>
      <c r="H62" s="328" t="s">
        <v>514</v>
      </c>
      <c r="I62" s="329">
        <v>1666445</v>
      </c>
      <c r="J62" s="330">
        <v>31033</v>
      </c>
      <c r="K62" s="331">
        <v>32.9</v>
      </c>
      <c r="L62" s="332">
        <v>31583</v>
      </c>
      <c r="M62" s="333">
        <v>5</v>
      </c>
      <c r="N62" s="334">
        <v>27.9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11.9</v>
      </c>
      <c r="G47" s="12">
        <v>13.41</v>
      </c>
      <c r="H47" s="12">
        <v>15.35</v>
      </c>
      <c r="I47" s="12">
        <v>15.36</v>
      </c>
      <c r="J47" s="13">
        <v>15.89</v>
      </c>
    </row>
    <row r="48" spans="2:10" ht="57.75" customHeight="1">
      <c r="B48" s="14"/>
      <c r="C48" s="1174" t="s">
        <v>4</v>
      </c>
      <c r="D48" s="1174"/>
      <c r="E48" s="1175"/>
      <c r="F48" s="15">
        <v>1.87</v>
      </c>
      <c r="G48" s="16">
        <v>2.8</v>
      </c>
      <c r="H48" s="16">
        <v>5.25</v>
      </c>
      <c r="I48" s="16">
        <v>6.12</v>
      </c>
      <c r="J48" s="17">
        <v>4.88</v>
      </c>
    </row>
    <row r="49" spans="2:10" ht="57.75" customHeight="1" thickBot="1">
      <c r="B49" s="18"/>
      <c r="C49" s="1176" t="s">
        <v>5</v>
      </c>
      <c r="D49" s="1176"/>
      <c r="E49" s="1177"/>
      <c r="F49" s="19" t="s">
        <v>526</v>
      </c>
      <c r="G49" s="20">
        <v>2.41</v>
      </c>
      <c r="H49" s="20">
        <v>2.5</v>
      </c>
      <c r="I49" s="20">
        <v>7.64</v>
      </c>
      <c r="J49" s="21">
        <v>3.79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2018-11-01T08:09:11Z</cp:lastPrinted>
  <dcterms:created xsi:type="dcterms:W3CDTF">2018-01-24T05:45:12Z</dcterms:created>
  <dcterms:modified xsi:type="dcterms:W3CDTF">2018-11-22T05:16:37Z</dcterms:modified>
  <cp:category/>
</cp:coreProperties>
</file>