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１７－１" sheetId="1" r:id="rId1"/>
  </sheets>
  <definedNames>
    <definedName name="_Fill" hidden="1">#REF!</definedName>
    <definedName name="_xlnm._FilterDatabase" localSheetId="0" hidden="1">'１７－１'!$A$4:$K$40</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hani">#REF!</definedName>
    <definedName name="NO">#REF!</definedName>
    <definedName name="_xlnm.Print_Area" localSheetId="0">'１７－１'!$A$1:$I$41</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C35" i="1" l="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8" i="1"/>
  <c r="B18" i="1"/>
  <c r="C17" i="1"/>
  <c r="B17" i="1"/>
  <c r="C16" i="1"/>
  <c r="B16" i="1"/>
  <c r="C15" i="1"/>
  <c r="B15" i="1"/>
  <c r="C13" i="1"/>
  <c r="B13" i="1"/>
  <c r="C12" i="1"/>
  <c r="B12" i="1"/>
  <c r="C11" i="1"/>
  <c r="B11" i="1"/>
  <c r="C10" i="1"/>
  <c r="B10" i="1"/>
  <c r="C9" i="1"/>
  <c r="B9" i="1"/>
  <c r="C8" i="1"/>
  <c r="B8" i="1"/>
  <c r="C7" i="1"/>
  <c r="B7" i="1"/>
  <c r="C6" i="1"/>
  <c r="B6" i="1"/>
  <c r="B5" i="1"/>
  <c r="C5" i="1"/>
  <c r="D14" i="1" l="1"/>
  <c r="E14" i="1"/>
  <c r="F14" i="1"/>
  <c r="H14" i="1"/>
  <c r="G5" i="1"/>
  <c r="G6" i="1"/>
  <c r="G7" i="1"/>
  <c r="G8" i="1"/>
  <c r="G9" i="1"/>
  <c r="G10" i="1"/>
  <c r="G11" i="1"/>
  <c r="I11" i="1" s="1"/>
  <c r="G12" i="1"/>
  <c r="I12" i="1" s="1"/>
  <c r="G13" i="1"/>
  <c r="I13" i="1" s="1"/>
  <c r="I7" i="1"/>
  <c r="I6" i="1"/>
  <c r="G15" i="1"/>
  <c r="G16" i="1"/>
  <c r="I16" i="1" s="1"/>
  <c r="G17" i="1"/>
  <c r="I17" i="1" s="1"/>
  <c r="G18" i="1"/>
  <c r="I18" i="1" s="1"/>
  <c r="G19" i="1"/>
  <c r="G20" i="1"/>
  <c r="I20" i="1" s="1"/>
  <c r="G21" i="1"/>
  <c r="I21" i="1" s="1"/>
  <c r="G22" i="1"/>
  <c r="I22" i="1" s="1"/>
  <c r="G23" i="1"/>
  <c r="I23" i="1" s="1"/>
  <c r="G24" i="1"/>
  <c r="I24" i="1" s="1"/>
  <c r="G25" i="1"/>
  <c r="G26" i="1"/>
  <c r="I26" i="1" s="1"/>
  <c r="G27" i="1"/>
  <c r="I27" i="1" s="1"/>
  <c r="G28" i="1"/>
  <c r="I28" i="1" s="1"/>
  <c r="G29" i="1"/>
  <c r="I29" i="1" s="1"/>
  <c r="G30" i="1"/>
  <c r="I30" i="1" s="1"/>
  <c r="G35" i="1"/>
  <c r="I35" i="1" s="1"/>
  <c r="G34" i="1"/>
  <c r="I34" i="1" s="1"/>
  <c r="G33" i="1"/>
  <c r="I33" i="1" s="1"/>
  <c r="G32" i="1"/>
  <c r="I32" i="1" s="1"/>
  <c r="G31" i="1"/>
  <c r="I31" i="1" s="1"/>
  <c r="I10" i="1"/>
  <c r="I9" i="1"/>
  <c r="I8" i="1"/>
  <c r="D36" i="1"/>
  <c r="E36" i="1"/>
  <c r="E37" i="1" s="1"/>
  <c r="F36" i="1"/>
  <c r="C14" i="1"/>
  <c r="B14" i="1"/>
  <c r="H36" i="1"/>
  <c r="I25" i="1"/>
  <c r="I19" i="1" l="1"/>
  <c r="C19" i="1"/>
  <c r="C36" i="1" s="1"/>
  <c r="C37" i="1" s="1"/>
  <c r="B19" i="1"/>
  <c r="B36" i="1" s="1"/>
  <c r="B37" i="1" s="1"/>
  <c r="G14" i="1"/>
  <c r="G36" i="1"/>
  <c r="I5" i="1"/>
  <c r="I14" i="1" s="1"/>
  <c r="F37" i="1"/>
  <c r="D37" i="1"/>
  <c r="H37" i="1"/>
  <c r="I15" i="1"/>
  <c r="I36" i="1" l="1"/>
  <c r="G37" i="1"/>
  <c r="I37" i="1"/>
</calcChain>
</file>

<file path=xl/sharedStrings.xml><?xml version="1.0" encoding="utf-8"?>
<sst xmlns="http://schemas.openxmlformats.org/spreadsheetml/2006/main" count="60" uniqueCount="50">
  <si>
    <t>町村計</t>
    <phoneticPr fontId="2"/>
  </si>
  <si>
    <t>串本町</t>
    <rPh sb="0" eb="3">
      <t>クシモトチョウ</t>
    </rPh>
    <phoneticPr fontId="2"/>
  </si>
  <si>
    <t>北山村</t>
    <phoneticPr fontId="2"/>
  </si>
  <si>
    <t>古座川町</t>
    <phoneticPr fontId="2"/>
  </si>
  <si>
    <t>太地町</t>
    <phoneticPr fontId="2"/>
  </si>
  <si>
    <t>那智勝浦町</t>
    <phoneticPr fontId="2"/>
  </si>
  <si>
    <t>すさみ町</t>
    <phoneticPr fontId="2"/>
  </si>
  <si>
    <t>上富田町</t>
    <phoneticPr fontId="2"/>
  </si>
  <si>
    <t>白浜町</t>
    <phoneticPr fontId="2"/>
  </si>
  <si>
    <t>日高川町</t>
    <rPh sb="0" eb="4">
      <t>ヒダカガワチョウ</t>
    </rPh>
    <phoneticPr fontId="2"/>
  </si>
  <si>
    <t>みなべ町</t>
    <rPh sb="3" eb="4">
      <t>チョウ</t>
    </rPh>
    <phoneticPr fontId="2"/>
  </si>
  <si>
    <t>印南町</t>
    <rPh sb="0" eb="3">
      <t>イナミチョウ</t>
    </rPh>
    <phoneticPr fontId="2"/>
  </si>
  <si>
    <t>由良町</t>
    <phoneticPr fontId="2"/>
  </si>
  <si>
    <t>日高町</t>
    <phoneticPr fontId="2"/>
  </si>
  <si>
    <t>美浜町</t>
    <phoneticPr fontId="2"/>
  </si>
  <si>
    <t>有田川町</t>
    <rPh sb="0" eb="4">
      <t>アリダガワチョウ</t>
    </rPh>
    <phoneticPr fontId="2"/>
  </si>
  <si>
    <t>広川町</t>
    <phoneticPr fontId="2"/>
  </si>
  <si>
    <t>湯浅町</t>
    <phoneticPr fontId="2"/>
  </si>
  <si>
    <t>高野町</t>
    <phoneticPr fontId="2"/>
  </si>
  <si>
    <t>九度山町</t>
    <phoneticPr fontId="2"/>
  </si>
  <si>
    <t>かつらぎ町</t>
    <phoneticPr fontId="2"/>
  </si>
  <si>
    <t>紀美野町</t>
    <rPh sb="0" eb="4">
      <t>キミノチョウ</t>
    </rPh>
    <phoneticPr fontId="2"/>
  </si>
  <si>
    <t>市計</t>
    <phoneticPr fontId="2"/>
  </si>
  <si>
    <t>岩出市</t>
    <rPh sb="0" eb="3">
      <t>イワデシ</t>
    </rPh>
    <phoneticPr fontId="2"/>
  </si>
  <si>
    <t>紀の川市</t>
    <rPh sb="0" eb="1">
      <t>キ</t>
    </rPh>
    <rPh sb="2" eb="4">
      <t>カワシ</t>
    </rPh>
    <phoneticPr fontId="2"/>
  </si>
  <si>
    <t>新宮市</t>
    <phoneticPr fontId="2"/>
  </si>
  <si>
    <t>田辺市</t>
    <phoneticPr fontId="2"/>
  </si>
  <si>
    <t>御坊市</t>
    <phoneticPr fontId="2"/>
  </si>
  <si>
    <t>有田市</t>
    <phoneticPr fontId="2"/>
  </si>
  <si>
    <t>橋本市</t>
    <phoneticPr fontId="2"/>
  </si>
  <si>
    <t>海南市</t>
    <phoneticPr fontId="2"/>
  </si>
  <si>
    <t>和歌山市</t>
    <phoneticPr fontId="2"/>
  </si>
  <si>
    <t>制度の有無</t>
    <rPh sb="0" eb="2">
      <t>セイド</t>
    </rPh>
    <rPh sb="3" eb="5">
      <t>ウム</t>
    </rPh>
    <phoneticPr fontId="2"/>
  </si>
  <si>
    <t>有</t>
    <rPh sb="0" eb="1">
      <t>ア</t>
    </rPh>
    <phoneticPr fontId="2"/>
  </si>
  <si>
    <t>無</t>
    <rPh sb="0" eb="1">
      <t>ナ</t>
    </rPh>
    <phoneticPr fontId="2"/>
  </si>
  <si>
    <t>市町村計</t>
    <rPh sb="0" eb="3">
      <t>シチョウソン</t>
    </rPh>
    <phoneticPr fontId="2"/>
  </si>
  <si>
    <t>Ａ
※１</t>
    <phoneticPr fontId="2"/>
  </si>
  <si>
    <t>Ｂ
※２</t>
    <phoneticPr fontId="2"/>
  </si>
  <si>
    <t>Ｃ
※３</t>
    <phoneticPr fontId="2"/>
  </si>
  <si>
    <t>計</t>
    <rPh sb="0" eb="1">
      <t>ケイ</t>
    </rPh>
    <phoneticPr fontId="2"/>
  </si>
  <si>
    <t>増減</t>
    <rPh sb="0" eb="2">
      <t>ゾウゲン</t>
    </rPh>
    <phoneticPr fontId="2"/>
  </si>
  <si>
    <t>※１　国が人事院規則で措置している特殊勤務手当と同様の手当</t>
    <rPh sb="3" eb="4">
      <t>クニ</t>
    </rPh>
    <rPh sb="5" eb="8">
      <t>ジンジイン</t>
    </rPh>
    <rPh sb="8" eb="10">
      <t>キソク</t>
    </rPh>
    <rPh sb="11" eb="13">
      <t>ソチ</t>
    </rPh>
    <rPh sb="17" eb="19">
      <t>トクシュ</t>
    </rPh>
    <rPh sb="19" eb="21">
      <t>キンム</t>
    </rPh>
    <rPh sb="21" eb="23">
      <t>テア</t>
    </rPh>
    <rPh sb="24" eb="26">
      <t>ドウヨウ</t>
    </rPh>
    <rPh sb="27" eb="29">
      <t>テア</t>
    </rPh>
    <phoneticPr fontId="2"/>
  </si>
  <si>
    <t>※３　Ａ及びＢ以外の手当</t>
    <rPh sb="4" eb="5">
      <t>オヨ</t>
    </rPh>
    <rPh sb="7" eb="9">
      <t>イガイ</t>
    </rPh>
    <rPh sb="10" eb="12">
      <t>テアテ</t>
    </rPh>
    <phoneticPr fontId="2"/>
  </si>
  <si>
    <t>※２　Ａ以外でその勤務に対して国が何らかの措置をしているものと同様の手当</t>
    <rPh sb="15" eb="16">
      <t>クニ</t>
    </rPh>
    <rPh sb="17" eb="18">
      <t>ナン</t>
    </rPh>
    <rPh sb="21" eb="23">
      <t>ソチ</t>
    </rPh>
    <phoneticPr fontId="2"/>
  </si>
  <si>
    <t>１７－１　市町村別特殊勤務手当の状況</t>
    <rPh sb="5" eb="8">
      <t>シチョウソン</t>
    </rPh>
    <rPh sb="8" eb="9">
      <t>ベツ</t>
    </rPh>
    <rPh sb="9" eb="11">
      <t>トクシュ</t>
    </rPh>
    <rPh sb="11" eb="13">
      <t>キンム</t>
    </rPh>
    <rPh sb="13" eb="15">
      <t>テアテ</t>
    </rPh>
    <rPh sb="16" eb="18">
      <t>ジョウキョウ</t>
    </rPh>
    <phoneticPr fontId="2"/>
  </si>
  <si>
    <t/>
  </si>
  <si>
    <t>平成30年
手当数</t>
    <phoneticPr fontId="2"/>
  </si>
  <si>
    <t>H30→H31</t>
    <phoneticPr fontId="2"/>
  </si>
  <si>
    <t>平成31年手当数</t>
    <rPh sb="0" eb="2">
      <t>ヘイセイ</t>
    </rPh>
    <rPh sb="4" eb="5">
      <t>ネン</t>
    </rPh>
    <rPh sb="5" eb="7">
      <t>テア</t>
    </rPh>
    <rPh sb="7" eb="8">
      <t>スウ</t>
    </rPh>
    <phoneticPr fontId="2"/>
  </si>
  <si>
    <t>（平成３１年４月１日現在）</t>
    <rPh sb="1" eb="3">
      <t>ヘイセイ</t>
    </rPh>
    <rPh sb="5" eb="6">
      <t>ネン</t>
    </rPh>
    <rPh sb="7" eb="8">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</si>
</sst>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quot;円&quot;"/>
    <numFmt numFmtId="178" formatCode="0_);[Red]\(0\)"/>
    <numFmt numFmtId="179" formatCode="0;&quot;▲ &quot;0"/>
  </numFmts>
  <fonts count="12">
    <font>
      <sz val="12"/>
      <name val="Arial"/>
      <family val="2"/>
    </font>
    <font>
      <sz val="9"/>
      <name val="ＭＳ ゴシック"/>
      <family val="3"/>
      <charset val="128"/>
    </font>
    <font>
      <sz val="6"/>
      <name val="ＭＳ Ｐゴシック"/>
      <family val="3"/>
      <charset val="128"/>
    </font>
    <font>
      <sz val="8"/>
      <name val="ＭＳ ゴシック"/>
      <family val="3"/>
      <charset val="128"/>
    </font>
    <font>
      <sz val="10"/>
      <name val="ＭＳ ゴシック"/>
      <family val="3"/>
      <charset val="128"/>
    </font>
    <font>
      <sz val="9"/>
      <name val="ＭＳ Ｐゴシック"/>
      <family val="3"/>
      <charset val="128"/>
    </font>
    <font>
      <sz val="9"/>
      <name val="HG丸ｺﾞｼｯｸM-PRO"/>
      <family val="3"/>
      <charset val="128"/>
    </font>
    <font>
      <sz val="11"/>
      <name val="ＭＳ Ｐゴシック"/>
      <family val="3"/>
      <charset val="128"/>
    </font>
    <font>
      <u/>
      <sz val="17.149999999999999"/>
      <color indexed="12"/>
      <name val="Arial"/>
      <family val="2"/>
    </font>
    <font>
      <sz val="9.6"/>
      <name val="ＭＳ 明朝"/>
      <family val="1"/>
      <charset val="128"/>
    </font>
    <font>
      <sz val="14"/>
      <name val="Arial"/>
      <family val="2"/>
    </font>
    <font>
      <sz val="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medium">
        <color indexed="8"/>
      </left>
      <right/>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s>
  <cellStyleXfs count="8">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38" fontId="7" fillId="0" borderId="0" applyFont="0" applyFill="0" applyBorder="0" applyAlignment="0" applyProtection="0"/>
    <xf numFmtId="0" fontId="9" fillId="0" borderId="0"/>
    <xf numFmtId="0" fontId="7" fillId="0" borderId="0">
      <alignment vertical="center"/>
    </xf>
    <xf numFmtId="37" fontId="10" fillId="0" borderId="30"/>
    <xf numFmtId="0" fontId="7" fillId="0" borderId="0">
      <alignment vertical="center"/>
    </xf>
  </cellStyleXfs>
  <cellXfs count="76">
    <xf numFmtId="0" fontId="0" fillId="0" borderId="0" xfId="0"/>
    <xf numFmtId="0" fontId="1" fillId="0" borderId="0" xfId="0" applyNumberFormat="1" applyFont="1" applyAlignment="1">
      <alignment vertical="center"/>
    </xf>
    <xf numFmtId="0" fontId="1" fillId="0" borderId="0" xfId="0" applyNumberFormat="1" applyFont="1" applyBorder="1" applyAlignment="1">
      <alignment horizontal="right" vertical="center"/>
    </xf>
    <xf numFmtId="177" fontId="3" fillId="0" borderId="0" xfId="0" applyNumberFormat="1" applyFont="1" applyBorder="1" applyAlignment="1">
      <alignment horizontal="center" vertical="center" shrinkToFit="1"/>
    </xf>
    <xf numFmtId="0" fontId="4" fillId="0" borderId="0" xfId="0" applyNumberFormat="1" applyFont="1" applyAlignment="1">
      <alignment vertical="center"/>
    </xf>
    <xf numFmtId="0" fontId="1" fillId="0" borderId="0" xfId="0" applyNumberFormat="1" applyFont="1" applyBorder="1" applyAlignment="1">
      <alignment vertical="center"/>
    </xf>
    <xf numFmtId="176" fontId="3" fillId="0" borderId="1" xfId="0" applyNumberFormat="1" applyFont="1" applyBorder="1" applyAlignment="1">
      <alignment horizontal="distributed" vertical="center"/>
    </xf>
    <xf numFmtId="176" fontId="3" fillId="0" borderId="5" xfId="0" applyNumberFormat="1" applyFont="1" applyBorder="1" applyAlignment="1">
      <alignment horizontal="distributed" vertical="center"/>
    </xf>
    <xf numFmtId="176" fontId="3" fillId="0" borderId="9" xfId="0" applyNumberFormat="1" applyFont="1" applyBorder="1" applyAlignment="1">
      <alignment horizontal="distributed" vertical="center"/>
    </xf>
    <xf numFmtId="176" fontId="3" fillId="0" borderId="13" xfId="0" applyNumberFormat="1" applyFont="1" applyBorder="1" applyAlignment="1">
      <alignment horizontal="distributed" vertical="center"/>
    </xf>
    <xf numFmtId="176" fontId="3" fillId="0" borderId="17" xfId="0" applyNumberFormat="1" applyFont="1" applyBorder="1" applyAlignment="1">
      <alignment horizontal="distributed" vertical="center"/>
    </xf>
    <xf numFmtId="176" fontId="3" fillId="0" borderId="21" xfId="0" applyNumberFormat="1" applyFont="1" applyBorder="1" applyAlignment="1">
      <alignment horizontal="distributed" vertical="center"/>
    </xf>
    <xf numFmtId="0" fontId="1" fillId="0" borderId="0" xfId="0" applyNumberFormat="1" applyFont="1" applyAlignment="1">
      <alignment horizontal="right" vertical="center"/>
    </xf>
    <xf numFmtId="0" fontId="5" fillId="0" borderId="24"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6" fillId="0" borderId="0" xfId="0" applyNumberFormat="1" applyFont="1" applyAlignment="1">
      <alignment horizontal="left" vertical="center"/>
    </xf>
    <xf numFmtId="0" fontId="0" fillId="0" borderId="0" xfId="0" applyAlignment="1">
      <alignment horizontal="left" vertical="center"/>
    </xf>
    <xf numFmtId="0" fontId="1" fillId="2" borderId="1" xfId="0" applyNumberFormat="1" applyFont="1" applyFill="1" applyBorder="1" applyAlignment="1">
      <alignment horizontal="center" vertical="center" wrapText="1"/>
    </xf>
    <xf numFmtId="0" fontId="1" fillId="0" borderId="0" xfId="0" applyNumberFormat="1" applyFont="1" applyAlignment="1">
      <alignment horizontal="left" vertical="center" indent="3"/>
    </xf>
    <xf numFmtId="0" fontId="1" fillId="2" borderId="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178" fontId="5" fillId="0" borderId="24" xfId="0" applyNumberFormat="1" applyFont="1" applyBorder="1" applyAlignment="1">
      <alignment horizontal="center" vertical="center"/>
    </xf>
    <xf numFmtId="178" fontId="5" fillId="0" borderId="32" xfId="0" applyNumberFormat="1" applyFont="1" applyBorder="1" applyAlignment="1">
      <alignment horizontal="center" vertical="center"/>
    </xf>
    <xf numFmtId="178" fontId="5" fillId="0" borderId="23" xfId="0" applyNumberFormat="1" applyFont="1" applyBorder="1" applyAlignment="1">
      <alignment horizontal="center" vertical="center"/>
    </xf>
    <xf numFmtId="178" fontId="5" fillId="0" borderId="21"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33"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9"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34"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31"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1"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35" xfId="0" applyNumberFormat="1" applyFont="1" applyBorder="1" applyAlignment="1">
      <alignment horizontal="center" vertical="center"/>
    </xf>
    <xf numFmtId="178" fontId="5" fillId="0" borderId="19" xfId="0" applyNumberFormat="1" applyFont="1" applyBorder="1" applyAlignment="1">
      <alignment horizontal="center" vertical="center"/>
    </xf>
    <xf numFmtId="178" fontId="5" fillId="0" borderId="17" xfId="0" applyNumberFormat="1" applyFont="1" applyBorder="1" applyAlignment="1">
      <alignment horizontal="center" vertical="center"/>
    </xf>
    <xf numFmtId="178" fontId="5" fillId="0" borderId="16" xfId="0" applyNumberFormat="1" applyFont="1" applyBorder="1" applyAlignment="1">
      <alignment horizontal="center" vertical="center"/>
    </xf>
    <xf numFmtId="178" fontId="5" fillId="0" borderId="36"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13" xfId="0" applyNumberFormat="1" applyFont="1" applyBorder="1" applyAlignment="1">
      <alignment horizontal="center" vertical="center"/>
    </xf>
    <xf numFmtId="179" fontId="5" fillId="0" borderId="21"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1" xfId="0" applyNumberFormat="1" applyFont="1" applyBorder="1" applyAlignment="1">
      <alignment horizontal="center" vertical="center"/>
    </xf>
    <xf numFmtId="179" fontId="5" fillId="0" borderId="17" xfId="0" applyNumberFormat="1" applyFont="1" applyBorder="1" applyAlignment="1">
      <alignment horizontal="center" vertical="center"/>
    </xf>
    <xf numFmtId="179" fontId="5" fillId="0" borderId="13" xfId="0" applyNumberFormat="1" applyFont="1" applyBorder="1" applyAlignment="1">
      <alignment horizontal="center" vertical="center"/>
    </xf>
    <xf numFmtId="0" fontId="1" fillId="2" borderId="29"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11" fillId="2" borderId="28" xfId="0" applyNumberFormat="1" applyFont="1" applyFill="1" applyBorder="1" applyAlignment="1">
      <alignment horizontal="center" vertical="center" wrapText="1"/>
    </xf>
    <xf numFmtId="0" fontId="11" fillId="2" borderId="27"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5" fillId="3" borderId="12" xfId="0" applyNumberFormat="1" applyFont="1" applyFill="1" applyBorder="1" applyAlignment="1">
      <alignment horizontal="center" vertical="center"/>
    </xf>
    <xf numFmtId="0" fontId="5" fillId="3" borderId="10" xfId="0" applyNumberFormat="1" applyFont="1" applyFill="1" applyBorder="1" applyAlignment="1">
      <alignment horizontal="center" vertical="center"/>
    </xf>
    <xf numFmtId="178" fontId="5" fillId="3" borderId="12" xfId="0" applyNumberFormat="1" applyFont="1" applyFill="1" applyBorder="1" applyAlignment="1">
      <alignment horizontal="center" vertical="center"/>
    </xf>
    <xf numFmtId="178" fontId="5" fillId="3" borderId="33" xfId="0" applyNumberFormat="1" applyFont="1" applyFill="1" applyBorder="1" applyAlignment="1">
      <alignment horizontal="center" vertical="center"/>
    </xf>
    <xf numFmtId="178" fontId="5" fillId="3" borderId="11" xfId="0" applyNumberFormat="1" applyFont="1" applyFill="1" applyBorder="1" applyAlignment="1">
      <alignment horizontal="center" vertical="center"/>
    </xf>
  </cellXfs>
  <cellStyles count="8">
    <cellStyle name="パーセント 2" xfId="1"/>
    <cellStyle name="ハイパーリンク 2" xfId="2"/>
    <cellStyle name="桁区切り 2" xfId="3"/>
    <cellStyle name="標準" xfId="0" builtinId="0"/>
    <cellStyle name="標準 10" xfId="7"/>
    <cellStyle name="標準 2" xfId="4"/>
    <cellStyle name="標準 3" xfId="5"/>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1"/>
  <sheetViews>
    <sheetView tabSelected="1" showOutlineSymbols="0" view="pageBreakPreview" zoomScale="110" zoomScaleNormal="130" workbookViewId="0">
      <pane xSplit="1" ySplit="4" topLeftCell="B17" activePane="bottomRight" state="frozen"/>
      <selection activeCell="C1" sqref="C1"/>
      <selection pane="topRight" activeCell="C1" sqref="C1"/>
      <selection pane="bottomLeft" activeCell="C1" sqref="C1"/>
      <selection pane="bottomRight" activeCell="B19" sqref="B19:G19"/>
    </sheetView>
  </sheetViews>
  <sheetFormatPr defaultColWidth="8.6640625" defaultRowHeight="11.1" customHeight="1"/>
  <cols>
    <col min="1" max="1" width="8.77734375" style="1" customWidth="1"/>
    <col min="2" max="6" width="6.77734375" style="1" customWidth="1"/>
    <col min="7" max="9" width="7.77734375" style="1" customWidth="1"/>
    <col min="10" max="10" width="2.6640625" style="1" customWidth="1"/>
    <col min="11" max="28" width="6.6640625" style="1" customWidth="1"/>
    <col min="29" max="16384" width="8.6640625" style="1"/>
  </cols>
  <sheetData>
    <row r="1" spans="1:10" s="4" customFormat="1" ht="15" customHeight="1">
      <c r="A1" s="25" t="s">
        <v>44</v>
      </c>
      <c r="B1" s="26"/>
      <c r="C1" s="26"/>
      <c r="D1" s="26"/>
      <c r="E1" s="26"/>
      <c r="F1" s="26"/>
      <c r="G1" s="26"/>
      <c r="H1" s="26"/>
      <c r="I1" s="26"/>
    </row>
    <row r="2" spans="1:10" ht="15" customHeight="1">
      <c r="G2" s="12"/>
      <c r="I2" s="12" t="s">
        <v>49</v>
      </c>
    </row>
    <row r="3" spans="1:10" ht="30" customHeight="1">
      <c r="A3" s="64"/>
      <c r="B3" s="66" t="s">
        <v>32</v>
      </c>
      <c r="C3" s="67"/>
      <c r="D3" s="68" t="s">
        <v>48</v>
      </c>
      <c r="E3" s="69"/>
      <c r="F3" s="70"/>
      <c r="G3" s="67"/>
      <c r="H3" s="32" t="s">
        <v>46</v>
      </c>
      <c r="I3" s="32" t="s">
        <v>40</v>
      </c>
      <c r="J3" s="5"/>
    </row>
    <row r="4" spans="1:10" ht="59.25" customHeight="1">
      <c r="A4" s="65"/>
      <c r="B4" s="30" t="s">
        <v>33</v>
      </c>
      <c r="C4" s="29" t="s">
        <v>34</v>
      </c>
      <c r="D4" s="30" t="s">
        <v>36</v>
      </c>
      <c r="E4" s="33" t="s">
        <v>37</v>
      </c>
      <c r="F4" s="33" t="s">
        <v>38</v>
      </c>
      <c r="G4" s="31" t="s">
        <v>39</v>
      </c>
      <c r="H4" s="27" t="s">
        <v>39</v>
      </c>
      <c r="I4" s="27" t="s">
        <v>47</v>
      </c>
      <c r="J4" s="5"/>
    </row>
    <row r="5" spans="1:10" ht="15" customHeight="1">
      <c r="A5" s="11" t="s">
        <v>31</v>
      </c>
      <c r="B5" s="13" t="str">
        <f>IF($G5=0,"","○")</f>
        <v>○</v>
      </c>
      <c r="C5" s="18" t="str">
        <f>IF($G5=0,"○","")</f>
        <v/>
      </c>
      <c r="D5" s="34">
        <v>13</v>
      </c>
      <c r="E5" s="35">
        <v>1</v>
      </c>
      <c r="F5" s="35">
        <v>12</v>
      </c>
      <c r="G5" s="36">
        <f t="shared" ref="G5:G10" si="0">SUM(D5:F5)</f>
        <v>26</v>
      </c>
      <c r="H5" s="37">
        <v>26</v>
      </c>
      <c r="I5" s="58">
        <f>G5-H5</f>
        <v>0</v>
      </c>
      <c r="J5" s="5"/>
    </row>
    <row r="6" spans="1:10" ht="15" customHeight="1">
      <c r="A6" s="8" t="s">
        <v>30</v>
      </c>
      <c r="B6" s="14" t="str">
        <f t="shared" ref="B6:B13" si="1">IF($G6=0,"","○")</f>
        <v>○</v>
      </c>
      <c r="C6" s="19" t="str">
        <f t="shared" ref="C6:C13" si="2">IF($G6=0,"○","")</f>
        <v/>
      </c>
      <c r="D6" s="38">
        <v>20</v>
      </c>
      <c r="E6" s="39">
        <v>3</v>
      </c>
      <c r="F6" s="39">
        <v>17</v>
      </c>
      <c r="G6" s="40">
        <f t="shared" si="0"/>
        <v>40</v>
      </c>
      <c r="H6" s="41">
        <v>45</v>
      </c>
      <c r="I6" s="59">
        <f t="shared" ref="I6:I13" si="3">G6-H6</f>
        <v>-5</v>
      </c>
      <c r="J6" s="5"/>
    </row>
    <row r="7" spans="1:10" ht="15" customHeight="1">
      <c r="A7" s="8" t="s">
        <v>29</v>
      </c>
      <c r="B7" s="14" t="str">
        <f t="shared" si="1"/>
        <v>○</v>
      </c>
      <c r="C7" s="19" t="str">
        <f t="shared" si="2"/>
        <v/>
      </c>
      <c r="D7" s="38">
        <v>6</v>
      </c>
      <c r="E7" s="39">
        <v>1</v>
      </c>
      <c r="F7" s="39">
        <v>24</v>
      </c>
      <c r="G7" s="40">
        <f t="shared" si="0"/>
        <v>31</v>
      </c>
      <c r="H7" s="41">
        <v>31</v>
      </c>
      <c r="I7" s="59">
        <f t="shared" si="3"/>
        <v>0</v>
      </c>
      <c r="J7" s="5"/>
    </row>
    <row r="8" spans="1:10" ht="15" customHeight="1">
      <c r="A8" s="8" t="s">
        <v>28</v>
      </c>
      <c r="B8" s="14" t="str">
        <f t="shared" si="1"/>
        <v>○</v>
      </c>
      <c r="C8" s="19" t="str">
        <f t="shared" si="2"/>
        <v/>
      </c>
      <c r="D8" s="38">
        <v>8</v>
      </c>
      <c r="E8" s="39">
        <v>1</v>
      </c>
      <c r="F8" s="39">
        <v>26</v>
      </c>
      <c r="G8" s="40">
        <f t="shared" si="0"/>
        <v>35</v>
      </c>
      <c r="H8" s="41">
        <v>35</v>
      </c>
      <c r="I8" s="59">
        <f t="shared" si="3"/>
        <v>0</v>
      </c>
      <c r="J8" s="5"/>
    </row>
    <row r="9" spans="1:10" ht="15" customHeight="1">
      <c r="A9" s="8" t="s">
        <v>27</v>
      </c>
      <c r="B9" s="14" t="str">
        <f t="shared" si="1"/>
        <v>○</v>
      </c>
      <c r="C9" s="19" t="str">
        <f t="shared" si="2"/>
        <v/>
      </c>
      <c r="D9" s="38">
        <v>3</v>
      </c>
      <c r="E9" s="39"/>
      <c r="F9" s="39">
        <v>2</v>
      </c>
      <c r="G9" s="40">
        <f t="shared" si="0"/>
        <v>5</v>
      </c>
      <c r="H9" s="41">
        <v>5</v>
      </c>
      <c r="I9" s="59">
        <f t="shared" si="3"/>
        <v>0</v>
      </c>
      <c r="J9" s="5"/>
    </row>
    <row r="10" spans="1:10" ht="15" customHeight="1">
      <c r="A10" s="8" t="s">
        <v>26</v>
      </c>
      <c r="B10" s="14" t="str">
        <f t="shared" si="1"/>
        <v>○</v>
      </c>
      <c r="C10" s="19" t="str">
        <f t="shared" si="2"/>
        <v/>
      </c>
      <c r="D10" s="38">
        <v>10</v>
      </c>
      <c r="E10" s="39">
        <v>7</v>
      </c>
      <c r="F10" s="39">
        <v>3</v>
      </c>
      <c r="G10" s="40">
        <f t="shared" si="0"/>
        <v>20</v>
      </c>
      <c r="H10" s="41">
        <v>20</v>
      </c>
      <c r="I10" s="59">
        <f t="shared" si="3"/>
        <v>0</v>
      </c>
      <c r="J10" s="5"/>
    </row>
    <row r="11" spans="1:10" ht="15" customHeight="1">
      <c r="A11" s="8" t="s">
        <v>25</v>
      </c>
      <c r="B11" s="14" t="str">
        <f t="shared" si="1"/>
        <v>○</v>
      </c>
      <c r="C11" s="19" t="str">
        <f t="shared" si="2"/>
        <v/>
      </c>
      <c r="D11" s="38">
        <v>7</v>
      </c>
      <c r="E11" s="39">
        <v>2</v>
      </c>
      <c r="F11" s="39">
        <v>20</v>
      </c>
      <c r="G11" s="40">
        <f>SUM(D11:F11)</f>
        <v>29</v>
      </c>
      <c r="H11" s="41">
        <v>29</v>
      </c>
      <c r="I11" s="59">
        <f t="shared" si="3"/>
        <v>0</v>
      </c>
      <c r="J11" s="5"/>
    </row>
    <row r="12" spans="1:10" ht="15" customHeight="1">
      <c r="A12" s="8" t="s">
        <v>24</v>
      </c>
      <c r="B12" s="14" t="str">
        <f t="shared" si="1"/>
        <v>○</v>
      </c>
      <c r="C12" s="19" t="str">
        <f t="shared" si="2"/>
        <v/>
      </c>
      <c r="D12" s="38">
        <v>2</v>
      </c>
      <c r="E12" s="39"/>
      <c r="F12" s="39">
        <v>3</v>
      </c>
      <c r="G12" s="40">
        <f t="shared" ref="G12:G35" si="4">SUM(D12:F12)</f>
        <v>5</v>
      </c>
      <c r="H12" s="41">
        <v>5</v>
      </c>
      <c r="I12" s="59">
        <f t="shared" si="3"/>
        <v>0</v>
      </c>
      <c r="J12" s="5"/>
    </row>
    <row r="13" spans="1:10" ht="15" customHeight="1">
      <c r="A13" s="7" t="s">
        <v>23</v>
      </c>
      <c r="B13" s="15" t="str">
        <f t="shared" si="1"/>
        <v>○</v>
      </c>
      <c r="C13" s="20" t="str">
        <f t="shared" si="2"/>
        <v/>
      </c>
      <c r="D13" s="42">
        <v>6</v>
      </c>
      <c r="E13" s="43">
        <v>1</v>
      </c>
      <c r="F13" s="43">
        <v>2</v>
      </c>
      <c r="G13" s="44">
        <f t="shared" si="4"/>
        <v>9</v>
      </c>
      <c r="H13" s="45">
        <v>9</v>
      </c>
      <c r="I13" s="60">
        <f t="shared" si="3"/>
        <v>0</v>
      </c>
      <c r="J13" s="5"/>
    </row>
    <row r="14" spans="1:10" ht="15" customHeight="1">
      <c r="A14" s="6" t="s">
        <v>22</v>
      </c>
      <c r="B14" s="21">
        <f>COUNTIF(B5:B13,"○")</f>
        <v>9</v>
      </c>
      <c r="C14" s="22">
        <f>COUNTIF(C5:C13,"○")</f>
        <v>0</v>
      </c>
      <c r="D14" s="46">
        <f t="shared" ref="D14:H14" si="5">SUM(D5:D13)</f>
        <v>75</v>
      </c>
      <c r="E14" s="47">
        <f t="shared" si="5"/>
        <v>16</v>
      </c>
      <c r="F14" s="47">
        <f t="shared" si="5"/>
        <v>109</v>
      </c>
      <c r="G14" s="48">
        <f t="shared" si="5"/>
        <v>200</v>
      </c>
      <c r="H14" s="49">
        <f t="shared" si="5"/>
        <v>205</v>
      </c>
      <c r="I14" s="61">
        <f>SUM(I5:I13)</f>
        <v>-5</v>
      </c>
      <c r="J14" s="5"/>
    </row>
    <row r="15" spans="1:10" ht="15" customHeight="1">
      <c r="A15" s="10" t="s">
        <v>21</v>
      </c>
      <c r="B15" s="16" t="str">
        <f t="shared" ref="B15:B35" si="6">IF($G15=0,"","○")</f>
        <v>○</v>
      </c>
      <c r="C15" s="23" t="str">
        <f t="shared" ref="C15:C35" si="7">IF($G15=0,"○","")</f>
        <v/>
      </c>
      <c r="D15" s="50">
        <v>1</v>
      </c>
      <c r="E15" s="51">
        <v>1</v>
      </c>
      <c r="F15" s="51">
        <v>10</v>
      </c>
      <c r="G15" s="52">
        <f t="shared" si="4"/>
        <v>12</v>
      </c>
      <c r="H15" s="53">
        <v>12</v>
      </c>
      <c r="I15" s="62">
        <f t="shared" ref="I15:I35" si="8">G15-H15</f>
        <v>0</v>
      </c>
      <c r="J15" s="5"/>
    </row>
    <row r="16" spans="1:10" ht="15" customHeight="1">
      <c r="A16" s="8" t="s">
        <v>20</v>
      </c>
      <c r="B16" s="14" t="str">
        <f t="shared" si="6"/>
        <v>○</v>
      </c>
      <c r="C16" s="19" t="str">
        <f t="shared" si="7"/>
        <v/>
      </c>
      <c r="D16" s="38">
        <v>2</v>
      </c>
      <c r="E16" s="39">
        <v>4</v>
      </c>
      <c r="F16" s="39">
        <v>7</v>
      </c>
      <c r="G16" s="40">
        <f>SUM(D16:F16)</f>
        <v>13</v>
      </c>
      <c r="H16" s="41">
        <v>13</v>
      </c>
      <c r="I16" s="59">
        <f t="shared" si="8"/>
        <v>0</v>
      </c>
      <c r="J16" s="5"/>
    </row>
    <row r="17" spans="1:10" ht="15" customHeight="1">
      <c r="A17" s="8" t="s">
        <v>19</v>
      </c>
      <c r="B17" s="14" t="str">
        <f t="shared" si="6"/>
        <v>○</v>
      </c>
      <c r="C17" s="19" t="str">
        <f t="shared" si="7"/>
        <v/>
      </c>
      <c r="D17" s="38">
        <v>2</v>
      </c>
      <c r="E17" s="39">
        <v>2</v>
      </c>
      <c r="F17" s="39">
        <v>3</v>
      </c>
      <c r="G17" s="40">
        <f t="shared" si="4"/>
        <v>7</v>
      </c>
      <c r="H17" s="41">
        <v>7</v>
      </c>
      <c r="I17" s="59">
        <f t="shared" si="8"/>
        <v>0</v>
      </c>
      <c r="J17" s="5"/>
    </row>
    <row r="18" spans="1:10" ht="15" customHeight="1">
      <c r="A18" s="8" t="s">
        <v>18</v>
      </c>
      <c r="B18" s="14" t="str">
        <f t="shared" si="6"/>
        <v>○</v>
      </c>
      <c r="C18" s="19" t="str">
        <f t="shared" si="7"/>
        <v/>
      </c>
      <c r="D18" s="38">
        <v>1</v>
      </c>
      <c r="E18" s="39"/>
      <c r="F18" s="39">
        <v>8</v>
      </c>
      <c r="G18" s="40">
        <f t="shared" si="4"/>
        <v>9</v>
      </c>
      <c r="H18" s="41">
        <v>11</v>
      </c>
      <c r="I18" s="59">
        <f t="shared" si="8"/>
        <v>-2</v>
      </c>
      <c r="J18" s="5"/>
    </row>
    <row r="19" spans="1:10" ht="15" customHeight="1">
      <c r="A19" s="8" t="s">
        <v>17</v>
      </c>
      <c r="B19" s="71" t="str">
        <f t="shared" si="6"/>
        <v>○</v>
      </c>
      <c r="C19" s="72" t="str">
        <f t="shared" si="7"/>
        <v/>
      </c>
      <c r="D19" s="73">
        <v>1</v>
      </c>
      <c r="E19" s="74" t="s">
        <v>45</v>
      </c>
      <c r="F19" s="74" t="s">
        <v>45</v>
      </c>
      <c r="G19" s="75">
        <f t="shared" si="4"/>
        <v>1</v>
      </c>
      <c r="H19" s="41">
        <v>1</v>
      </c>
      <c r="I19" s="59">
        <f t="shared" si="8"/>
        <v>0</v>
      </c>
      <c r="J19" s="5"/>
    </row>
    <row r="20" spans="1:10" ht="15" customHeight="1">
      <c r="A20" s="8" t="s">
        <v>16</v>
      </c>
      <c r="B20" s="14" t="str">
        <f t="shared" si="6"/>
        <v>○</v>
      </c>
      <c r="C20" s="19" t="str">
        <f t="shared" si="7"/>
        <v/>
      </c>
      <c r="D20" s="38">
        <v>3</v>
      </c>
      <c r="E20" s="39"/>
      <c r="F20" s="39">
        <v>4</v>
      </c>
      <c r="G20" s="40">
        <f t="shared" si="4"/>
        <v>7</v>
      </c>
      <c r="H20" s="41">
        <v>7</v>
      </c>
      <c r="I20" s="59">
        <f t="shared" si="8"/>
        <v>0</v>
      </c>
      <c r="J20" s="5"/>
    </row>
    <row r="21" spans="1:10" ht="15" customHeight="1">
      <c r="A21" s="8" t="s">
        <v>15</v>
      </c>
      <c r="B21" s="14" t="str">
        <f t="shared" si="6"/>
        <v>○</v>
      </c>
      <c r="C21" s="19" t="str">
        <f t="shared" si="7"/>
        <v/>
      </c>
      <c r="D21" s="38">
        <v>3</v>
      </c>
      <c r="E21" s="39">
        <v>1</v>
      </c>
      <c r="F21" s="39">
        <v>6</v>
      </c>
      <c r="G21" s="40">
        <f t="shared" si="4"/>
        <v>10</v>
      </c>
      <c r="H21" s="41">
        <v>10</v>
      </c>
      <c r="I21" s="59">
        <f t="shared" si="8"/>
        <v>0</v>
      </c>
      <c r="J21" s="5"/>
    </row>
    <row r="22" spans="1:10" ht="15" customHeight="1">
      <c r="A22" s="8" t="s">
        <v>14</v>
      </c>
      <c r="B22" s="14" t="str">
        <f t="shared" si="6"/>
        <v>○</v>
      </c>
      <c r="C22" s="19" t="str">
        <f t="shared" si="7"/>
        <v/>
      </c>
      <c r="D22" s="38">
        <v>2</v>
      </c>
      <c r="E22" s="39">
        <v>1</v>
      </c>
      <c r="F22" s="39">
        <v>1</v>
      </c>
      <c r="G22" s="40">
        <f t="shared" si="4"/>
        <v>4</v>
      </c>
      <c r="H22" s="41">
        <v>4</v>
      </c>
      <c r="I22" s="59">
        <f t="shared" si="8"/>
        <v>0</v>
      </c>
      <c r="J22" s="5"/>
    </row>
    <row r="23" spans="1:10" ht="15" customHeight="1">
      <c r="A23" s="8" t="s">
        <v>13</v>
      </c>
      <c r="B23" s="14" t="str">
        <f t="shared" si="6"/>
        <v/>
      </c>
      <c r="C23" s="19" t="str">
        <f t="shared" si="7"/>
        <v>○</v>
      </c>
      <c r="D23" s="38" t="s">
        <v>45</v>
      </c>
      <c r="E23" s="39" t="s">
        <v>45</v>
      </c>
      <c r="F23" s="39" t="s">
        <v>45</v>
      </c>
      <c r="G23" s="40">
        <f t="shared" si="4"/>
        <v>0</v>
      </c>
      <c r="H23" s="41">
        <v>0</v>
      </c>
      <c r="I23" s="59">
        <f t="shared" si="8"/>
        <v>0</v>
      </c>
      <c r="J23" s="5"/>
    </row>
    <row r="24" spans="1:10" ht="15" customHeight="1">
      <c r="A24" s="8" t="s">
        <v>12</v>
      </c>
      <c r="B24" s="14" t="str">
        <f t="shared" si="6"/>
        <v/>
      </c>
      <c r="C24" s="19" t="str">
        <f t="shared" si="7"/>
        <v>○</v>
      </c>
      <c r="D24" s="38"/>
      <c r="E24" s="39" t="s">
        <v>45</v>
      </c>
      <c r="F24" s="39" t="s">
        <v>45</v>
      </c>
      <c r="G24" s="40">
        <f t="shared" si="4"/>
        <v>0</v>
      </c>
      <c r="H24" s="41">
        <v>2</v>
      </c>
      <c r="I24" s="59">
        <f t="shared" si="8"/>
        <v>-2</v>
      </c>
      <c r="J24" s="5"/>
    </row>
    <row r="25" spans="1:10" ht="15" customHeight="1">
      <c r="A25" s="8" t="s">
        <v>11</v>
      </c>
      <c r="B25" s="14" t="str">
        <f t="shared" si="6"/>
        <v/>
      </c>
      <c r="C25" s="19" t="str">
        <f t="shared" si="7"/>
        <v>○</v>
      </c>
      <c r="D25" s="38" t="s">
        <v>45</v>
      </c>
      <c r="E25" s="39" t="s">
        <v>45</v>
      </c>
      <c r="F25" s="39" t="s">
        <v>45</v>
      </c>
      <c r="G25" s="40">
        <f t="shared" si="4"/>
        <v>0</v>
      </c>
      <c r="H25" s="41">
        <v>0</v>
      </c>
      <c r="I25" s="59">
        <f t="shared" si="8"/>
        <v>0</v>
      </c>
      <c r="J25" s="5"/>
    </row>
    <row r="26" spans="1:10" ht="15" customHeight="1">
      <c r="A26" s="8" t="s">
        <v>10</v>
      </c>
      <c r="B26" s="14" t="str">
        <f t="shared" si="6"/>
        <v>○</v>
      </c>
      <c r="C26" s="19" t="str">
        <f t="shared" si="7"/>
        <v/>
      </c>
      <c r="D26" s="38">
        <v>1</v>
      </c>
      <c r="E26" s="39"/>
      <c r="F26" s="39"/>
      <c r="G26" s="40">
        <f t="shared" si="4"/>
        <v>1</v>
      </c>
      <c r="H26" s="41">
        <v>1</v>
      </c>
      <c r="I26" s="59">
        <f t="shared" si="8"/>
        <v>0</v>
      </c>
      <c r="J26" s="5"/>
    </row>
    <row r="27" spans="1:10" ht="15" customHeight="1">
      <c r="A27" s="8" t="s">
        <v>9</v>
      </c>
      <c r="B27" s="14" t="str">
        <f t="shared" si="6"/>
        <v>○</v>
      </c>
      <c r="C27" s="19" t="str">
        <f t="shared" si="7"/>
        <v/>
      </c>
      <c r="D27" s="38"/>
      <c r="E27" s="39"/>
      <c r="F27" s="39">
        <v>3</v>
      </c>
      <c r="G27" s="40">
        <f t="shared" si="4"/>
        <v>3</v>
      </c>
      <c r="H27" s="41">
        <v>3</v>
      </c>
      <c r="I27" s="59">
        <f t="shared" si="8"/>
        <v>0</v>
      </c>
      <c r="J27" s="5"/>
    </row>
    <row r="28" spans="1:10" ht="15" customHeight="1">
      <c r="A28" s="8" t="s">
        <v>8</v>
      </c>
      <c r="B28" s="14" t="str">
        <f t="shared" si="6"/>
        <v>○</v>
      </c>
      <c r="C28" s="19" t="str">
        <f t="shared" si="7"/>
        <v/>
      </c>
      <c r="D28" s="38">
        <v>4</v>
      </c>
      <c r="E28" s="39">
        <v>3</v>
      </c>
      <c r="F28" s="39">
        <v>12</v>
      </c>
      <c r="G28" s="40">
        <f t="shared" si="4"/>
        <v>19</v>
      </c>
      <c r="H28" s="41">
        <v>19</v>
      </c>
      <c r="I28" s="59">
        <f t="shared" si="8"/>
        <v>0</v>
      </c>
      <c r="J28" s="5"/>
    </row>
    <row r="29" spans="1:10" ht="15" customHeight="1">
      <c r="A29" s="8" t="s">
        <v>7</v>
      </c>
      <c r="B29" s="14" t="str">
        <f t="shared" si="6"/>
        <v>○</v>
      </c>
      <c r="C29" s="19" t="str">
        <f t="shared" si="7"/>
        <v/>
      </c>
      <c r="D29" s="38">
        <v>2</v>
      </c>
      <c r="E29" s="39"/>
      <c r="F29" s="39"/>
      <c r="G29" s="40">
        <f t="shared" si="4"/>
        <v>2</v>
      </c>
      <c r="H29" s="41">
        <v>2</v>
      </c>
      <c r="I29" s="59">
        <f t="shared" si="8"/>
        <v>0</v>
      </c>
      <c r="J29" s="5"/>
    </row>
    <row r="30" spans="1:10" ht="15" customHeight="1">
      <c r="A30" s="8" t="s">
        <v>6</v>
      </c>
      <c r="B30" s="14" t="str">
        <f t="shared" si="6"/>
        <v>○</v>
      </c>
      <c r="C30" s="19" t="str">
        <f t="shared" si="7"/>
        <v/>
      </c>
      <c r="D30" s="38">
        <v>2</v>
      </c>
      <c r="E30" s="39"/>
      <c r="F30" s="39">
        <v>2</v>
      </c>
      <c r="G30" s="40">
        <f t="shared" si="4"/>
        <v>4</v>
      </c>
      <c r="H30" s="41">
        <v>4</v>
      </c>
      <c r="I30" s="59">
        <f t="shared" si="8"/>
        <v>0</v>
      </c>
      <c r="J30" s="5"/>
    </row>
    <row r="31" spans="1:10" ht="15" customHeight="1">
      <c r="A31" s="9" t="s">
        <v>5</v>
      </c>
      <c r="B31" s="17" t="str">
        <f t="shared" si="6"/>
        <v>○</v>
      </c>
      <c r="C31" s="24" t="str">
        <f t="shared" si="7"/>
        <v/>
      </c>
      <c r="D31" s="54">
        <v>8</v>
      </c>
      <c r="E31" s="55">
        <v>1</v>
      </c>
      <c r="F31" s="55">
        <v>5</v>
      </c>
      <c r="G31" s="56">
        <f t="shared" si="4"/>
        <v>14</v>
      </c>
      <c r="H31" s="57">
        <v>14</v>
      </c>
      <c r="I31" s="63">
        <f t="shared" si="8"/>
        <v>0</v>
      </c>
      <c r="J31" s="5"/>
    </row>
    <row r="32" spans="1:10" ht="15" customHeight="1">
      <c r="A32" s="8" t="s">
        <v>4</v>
      </c>
      <c r="B32" s="14" t="str">
        <f t="shared" si="6"/>
        <v>○</v>
      </c>
      <c r="C32" s="19" t="str">
        <f t="shared" si="7"/>
        <v/>
      </c>
      <c r="D32" s="38">
        <v>1</v>
      </c>
      <c r="E32" s="39">
        <v>1</v>
      </c>
      <c r="F32" s="39">
        <v>1</v>
      </c>
      <c r="G32" s="40">
        <f t="shared" si="4"/>
        <v>3</v>
      </c>
      <c r="H32" s="41">
        <v>3</v>
      </c>
      <c r="I32" s="59">
        <f t="shared" si="8"/>
        <v>0</v>
      </c>
      <c r="J32" s="5"/>
    </row>
    <row r="33" spans="1:10" ht="15" customHeight="1">
      <c r="A33" s="8" t="s">
        <v>3</v>
      </c>
      <c r="B33" s="14" t="str">
        <f t="shared" si="6"/>
        <v>○</v>
      </c>
      <c r="C33" s="19" t="str">
        <f t="shared" si="7"/>
        <v/>
      </c>
      <c r="D33" s="38">
        <v>2</v>
      </c>
      <c r="E33" s="39"/>
      <c r="F33" s="39">
        <v>2</v>
      </c>
      <c r="G33" s="40">
        <f t="shared" si="4"/>
        <v>4</v>
      </c>
      <c r="H33" s="41">
        <v>4</v>
      </c>
      <c r="I33" s="59">
        <f t="shared" si="8"/>
        <v>0</v>
      </c>
      <c r="J33" s="5"/>
    </row>
    <row r="34" spans="1:10" ht="15" customHeight="1">
      <c r="A34" s="8" t="s">
        <v>2</v>
      </c>
      <c r="B34" s="14" t="str">
        <f t="shared" si="6"/>
        <v>○</v>
      </c>
      <c r="C34" s="19" t="str">
        <f t="shared" si="7"/>
        <v/>
      </c>
      <c r="D34" s="38">
        <v>1</v>
      </c>
      <c r="E34" s="39"/>
      <c r="F34" s="39"/>
      <c r="G34" s="40">
        <f t="shared" si="4"/>
        <v>1</v>
      </c>
      <c r="H34" s="41">
        <v>1</v>
      </c>
      <c r="I34" s="59">
        <f t="shared" si="8"/>
        <v>0</v>
      </c>
      <c r="J34" s="5"/>
    </row>
    <row r="35" spans="1:10" ht="15" customHeight="1">
      <c r="A35" s="7" t="s">
        <v>1</v>
      </c>
      <c r="B35" s="15" t="str">
        <f t="shared" si="6"/>
        <v>○</v>
      </c>
      <c r="C35" s="20" t="str">
        <f t="shared" si="7"/>
        <v/>
      </c>
      <c r="D35" s="42">
        <v>5</v>
      </c>
      <c r="E35" s="43">
        <v>1</v>
      </c>
      <c r="F35" s="43">
        <v>13</v>
      </c>
      <c r="G35" s="44">
        <f t="shared" si="4"/>
        <v>19</v>
      </c>
      <c r="H35" s="45">
        <v>19</v>
      </c>
      <c r="I35" s="60">
        <f t="shared" si="8"/>
        <v>0</v>
      </c>
      <c r="J35" s="5"/>
    </row>
    <row r="36" spans="1:10" ht="15" customHeight="1">
      <c r="A36" s="6" t="s">
        <v>0</v>
      </c>
      <c r="B36" s="21">
        <f>COUNTIF(B15:B35,"○")</f>
        <v>18</v>
      </c>
      <c r="C36" s="22">
        <f>COUNTIF(C15:C35,"○")</f>
        <v>3</v>
      </c>
      <c r="D36" s="46">
        <f t="shared" ref="D36:H36" si="9">SUM(D15:D35)</f>
        <v>41</v>
      </c>
      <c r="E36" s="47">
        <f t="shared" si="9"/>
        <v>15</v>
      </c>
      <c r="F36" s="47">
        <f t="shared" si="9"/>
        <v>77</v>
      </c>
      <c r="G36" s="48">
        <f t="shared" si="9"/>
        <v>133</v>
      </c>
      <c r="H36" s="49">
        <f t="shared" si="9"/>
        <v>137</v>
      </c>
      <c r="I36" s="61">
        <f>SUM(I15:I35)</f>
        <v>-4</v>
      </c>
      <c r="J36" s="5"/>
    </row>
    <row r="37" spans="1:10" ht="15" customHeight="1">
      <c r="A37" s="6" t="s">
        <v>35</v>
      </c>
      <c r="B37" s="21">
        <f t="shared" ref="B37" si="10">B14+B36</f>
        <v>27</v>
      </c>
      <c r="C37" s="22">
        <f t="shared" ref="C37" si="11">C14+C36</f>
        <v>3</v>
      </c>
      <c r="D37" s="46">
        <f t="shared" ref="D37:H37" si="12">D14+D36</f>
        <v>116</v>
      </c>
      <c r="E37" s="47">
        <f t="shared" si="12"/>
        <v>31</v>
      </c>
      <c r="F37" s="47">
        <f t="shared" si="12"/>
        <v>186</v>
      </c>
      <c r="G37" s="48">
        <f t="shared" si="12"/>
        <v>333</v>
      </c>
      <c r="H37" s="49">
        <f t="shared" si="12"/>
        <v>342</v>
      </c>
      <c r="I37" s="61">
        <f>I14+I36</f>
        <v>-9</v>
      </c>
      <c r="J37" s="5"/>
    </row>
    <row r="38" spans="1:10" ht="15" customHeight="1">
      <c r="A38" s="1" t="s">
        <v>41</v>
      </c>
      <c r="G38" s="2"/>
      <c r="I38" s="3"/>
    </row>
    <row r="39" spans="1:10" ht="15" customHeight="1">
      <c r="A39" s="1" t="s">
        <v>43</v>
      </c>
      <c r="G39" s="2"/>
      <c r="I39" s="3"/>
    </row>
    <row r="40" spans="1:10" ht="15" customHeight="1">
      <c r="A40" s="1" t="s">
        <v>42</v>
      </c>
    </row>
    <row r="41" spans="1:10" ht="15" customHeight="1">
      <c r="A41" s="28"/>
    </row>
  </sheetData>
  <mergeCells count="3">
    <mergeCell ref="A3:A4"/>
    <mergeCell ref="B3:C3"/>
    <mergeCell ref="D3:G3"/>
  </mergeCells>
  <phoneticPr fontId="2"/>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１７－１</vt:lpstr>
      <vt:lpstr>'１７－１'!Print_Area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Wakayama Prefecture</dc:creator>
  <cp:lastModifiedBy>140449</cp:lastModifiedBy>
  <cp:lastPrinted>2018-01-11T23:53:22Z</cp:lastPrinted>
  <dcterms:created xsi:type="dcterms:W3CDTF">2016-12-20T05:31:31Z</dcterms:created>
  <dcterms:modified xsi:type="dcterms:W3CDTF">2020-03-16T06:54:21Z</dcterms:modified>
</cp:coreProperties>
</file>