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用 (2)" sheetId="2" state="hidden" r:id="rId2"/>
    <sheet name="計算用" sheetId="3" state="hidden" r:id="rId3"/>
  </sheets>
  <definedNames>
    <definedName name="_xlnm.Print_Area" localSheetId="0">'５'!$A$1:$R$46</definedName>
    <definedName name="_xlnm.Print_Area" localSheetId="1">'計算用 (2)'!$A$1:$F$43</definedName>
    <definedName name="_xlnm.Print_Titles" localSheetId="2">'計算用'!$B:$B</definedName>
    <definedName name="_xlnm.Print_Titles" localSheetId="1">'計算用 (2)'!$B:$B</definedName>
  </definedNames>
  <calcPr fullCalcOnLoad="1"/>
</workbook>
</file>

<file path=xl/sharedStrings.xml><?xml version="1.0" encoding="utf-8"?>
<sst xmlns="http://schemas.openxmlformats.org/spreadsheetml/2006/main" count="301" uniqueCount="159">
  <si>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</si>
  <si>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</si>
  <si>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</si>
  <si>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</si>
  <si>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</si>
  <si>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</si>
  <si>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</si>
  <si>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</si>
  <si>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</si>
  <si>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</si>
  <si>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</si>
  <si>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</si>
  <si>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</si>
  <si>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</si>
  <si>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</si>
  <si>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</si>
  <si>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</si>
  <si>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</si>
  <si>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</si>
  <si>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</si>
  <si>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</si>
  <si>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</si>
  <si>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</si>
  <si>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</si>
  <si>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</si>
  <si>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</si>
  <si>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</si>
  <si>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</si>
  <si>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</si>
  <si>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</si>
  <si>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</si>
  <si>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</si>
  <si>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</si>
  <si>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</si>
  <si>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</si>
  <si>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</si>
  <si>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ホームヘルパー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</si>
  <si>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</si>
  <si>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</si>
  <si>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</si>
  <si>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</si>
  <si>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</si>
  <si>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</si>
  <si>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</si>
  <si>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</si>
  <si>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</si>
  <si>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</si>
  <si>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</si>
  <si>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</si>
  <si>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</si>
  <si>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</si>
  <si>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</si>
  <si>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</si>
  <si>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</si>
  <si>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</si>
  <si>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</si>
  <si>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</si>
  <si>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</si>
  <si>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</si>
  <si>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</si>
  <si>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</si>
  <si>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</si>
  <si>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</si>
  <si>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</si>
  <si>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</si>
  <si>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</si>
  <si>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</si>
  <si>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</si>
  <si>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</si>
  <si>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</si>
  <si>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</si>
  <si>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</si>
  <si>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</si>
  <si>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</si>
  <si>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</si>
  <si>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</si>
  <si>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</si>
  <si>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</si>
  <si>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</si>
  <si>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</si>
  <si>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</si>
  <si>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その他の一般技術職</t>
  </si>
  <si>
    <t>生活、作業等指導員</t>
  </si>
  <si>
    <t>生保担当ケースワーカー</t>
  </si>
  <si>
    <t>五法担当ケースワーカー</t>
  </si>
  <si>
    <t>水道等検針員・徴収員</t>
  </si>
  <si>
    <t>運転手・車掌等</t>
  </si>
  <si>
    <t>守衛・庁務員等</t>
  </si>
  <si>
    <t>電気、ボイラー等技術員</t>
  </si>
  <si>
    <t>警察官</t>
  </si>
  <si>
    <t>交通巡視員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</si>
  <si>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</si>
  <si>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</si>
  <si>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</si>
  <si>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</si>
  <si>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</si>
  <si>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</si>
  <si>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</si>
  <si>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</si>
  <si>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</si>
  <si>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</si>
  <si>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</si>
  <si>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</si>
  <si>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</si>
  <si>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</si>
  <si>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</si>
  <si>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</si>
  <si>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</si>
  <si>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</si>
  <si>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</si>
  <si>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</si>
  <si>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</si>
  <si>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</si>
  <si>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</si>
  <si>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</si>
  <si>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</si>
  <si>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</si>
  <si>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</si>
  <si>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</si>
  <si>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</si>
  <si>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</si>
  <si>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</si>
  <si>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</si>
  <si>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</si>
  <si>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</si>
  <si>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</si>
  <si>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</si>
  <si>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</si>
  <si>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</si>
  <si>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</si>
  <si>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</si>
  <si>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</si>
  <si>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</si>
  <si>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</si>
  <si>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</si>
  <si>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</si>
  <si>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</si>
  <si>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</si>
  <si>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</si>
  <si>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</si>
  <si>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（注）　「臨時職員」とは一般職に属する臨時又は非常勤の職員で、勤務時間が一般職に属する常勤の職員と同様に定められていて、その勤務した日が18日以上ある月が調査年の4月1日時点で引き続いて12月を
　　　　越える職員です。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</si>
  <si>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</si>
  <si>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</si>
  <si>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</si>
  <si>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</si>
  <si>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</si>
  <si>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</si>
  <si>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</si>
  <si>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</si>
  <si>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</si>
  <si>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</si>
  <si>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</si>
  <si>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</si>
  <si>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職員数</t>
  </si>
  <si>
    <t>５　職種別職員数</t>
  </si>
  <si>
    <t>平成29年</t>
  </si>
  <si>
    <t>平成30年</t>
  </si>
  <si>
    <t>平成29年</t>
  </si>
  <si>
    <t>30年と29年の比較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</si>
</sst>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7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8" fillId="0" borderId="0" xfId="0" applyNumberFormat="1" applyFont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179" fontId="11" fillId="0" borderId="10" xfId="0" applyNumberFormat="1" applyFont="1" applyFill="1" applyBorder="1" applyAlignment="1" applyProtection="1">
      <alignment/>
      <protection locked="0"/>
    </xf>
    <xf numFmtId="179" fontId="14" fillId="0" borderId="13" xfId="0" applyNumberFormat="1" applyFont="1" applyBorder="1" applyAlignment="1" applyProtection="1">
      <alignment horizontal="distributed" vertical="distributed"/>
      <protection/>
    </xf>
    <xf numFmtId="179" fontId="14" fillId="0" borderId="14" xfId="0" applyNumberFormat="1" applyFont="1" applyBorder="1" applyAlignment="1" applyProtection="1">
      <alignment horizontal="distributed" vertical="distributed"/>
      <protection/>
    </xf>
    <xf numFmtId="179" fontId="14" fillId="0" borderId="15" xfId="0" applyNumberFormat="1" applyFont="1" applyBorder="1" applyAlignment="1" applyProtection="1">
      <alignment horizontal="distributed" vertical="distributed"/>
      <protection/>
    </xf>
    <xf numFmtId="179" fontId="14" fillId="0" borderId="16" xfId="0" applyNumberFormat="1" applyFont="1" applyBorder="1" applyAlignment="1" applyProtection="1">
      <alignment horizontal="distributed" vertical="distributed"/>
      <protection/>
    </xf>
    <xf numFmtId="179" fontId="17" fillId="0" borderId="0" xfId="0" applyNumberFormat="1" applyFont="1" applyAlignment="1" applyProtection="1">
      <alignment/>
      <protection/>
    </xf>
    <xf numFmtId="180" fontId="17" fillId="0" borderId="0" xfId="0" applyNumberFormat="1" applyFont="1" applyAlignment="1" applyProtection="1">
      <alignment/>
      <protection/>
    </xf>
    <xf numFmtId="179" fontId="17" fillId="0" borderId="17" xfId="0" applyNumberFormat="1" applyFont="1" applyBorder="1" applyAlignment="1" applyProtection="1">
      <alignment horizontal="centerContinuous"/>
      <protection/>
    </xf>
    <xf numFmtId="180" fontId="17" fillId="0" borderId="17" xfId="0" applyNumberFormat="1" applyFont="1" applyBorder="1" applyAlignment="1" applyProtection="1">
      <alignment horizontal="centerContinuous"/>
      <protection/>
    </xf>
    <xf numFmtId="179" fontId="19" fillId="0" borderId="17" xfId="0" applyNumberFormat="1" applyFont="1" applyBorder="1" applyAlignment="1" applyProtection="1">
      <alignment/>
      <protection/>
    </xf>
    <xf numFmtId="179" fontId="19" fillId="0" borderId="17" xfId="0" applyNumberFormat="1" applyFont="1" applyBorder="1" applyAlignment="1" applyProtection="1">
      <alignment horizontal="centerContinuous"/>
      <protection/>
    </xf>
    <xf numFmtId="179" fontId="19" fillId="0" borderId="17" xfId="0" applyNumberFormat="1" applyFont="1" applyBorder="1" applyAlignment="1" applyProtection="1">
      <alignment horizontal="right"/>
      <protection/>
    </xf>
    <xf numFmtId="179" fontId="14" fillId="33" borderId="18" xfId="0" applyNumberFormat="1" applyFont="1" applyFill="1" applyBorder="1" applyAlignment="1" applyProtection="1">
      <alignment horizontal="centerContinuous"/>
      <protection/>
    </xf>
    <xf numFmtId="180" fontId="14" fillId="33" borderId="18" xfId="0" applyNumberFormat="1" applyFont="1" applyFill="1" applyBorder="1" applyAlignment="1" applyProtection="1">
      <alignment horizontal="centerContinuous"/>
      <protection/>
    </xf>
    <xf numFmtId="179" fontId="14" fillId="33" borderId="19" xfId="0" applyNumberFormat="1" applyFont="1" applyFill="1" applyBorder="1" applyAlignment="1" applyProtection="1">
      <alignment horizontal="centerContinuous"/>
      <protection/>
    </xf>
    <xf numFmtId="180" fontId="14" fillId="33" borderId="19" xfId="0" applyNumberFormat="1" applyFont="1" applyFill="1" applyBorder="1" applyAlignment="1" applyProtection="1">
      <alignment horizontal="centerContinuous"/>
      <protection/>
    </xf>
    <xf numFmtId="180" fontId="14" fillId="33" borderId="20" xfId="0" applyNumberFormat="1" applyFont="1" applyFill="1" applyBorder="1" applyAlignment="1" applyProtection="1">
      <alignment horizontal="centerContinuous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9" fillId="34" borderId="10" xfId="0" applyNumberFormat="1" applyFont="1" applyFill="1" applyBorder="1" applyAlignment="1" applyProtection="1">
      <alignment/>
      <protection locked="0"/>
    </xf>
    <xf numFmtId="179" fontId="10" fillId="34" borderId="10" xfId="0" applyNumberFormat="1" applyFont="1" applyFill="1" applyBorder="1" applyAlignment="1" applyProtection="1">
      <alignment/>
      <protection/>
    </xf>
    <xf numFmtId="179" fontId="4" fillId="34" borderId="21" xfId="0" applyNumberFormat="1" applyFont="1" applyFill="1" applyBorder="1" applyAlignment="1" applyProtection="1">
      <alignment/>
      <protection/>
    </xf>
    <xf numFmtId="179" fontId="4" fillId="34" borderId="22" xfId="0" applyNumberFormat="1" applyFont="1" applyFill="1" applyBorder="1" applyAlignment="1" applyProtection="1">
      <alignment/>
      <protection/>
    </xf>
    <xf numFmtId="179" fontId="5" fillId="34" borderId="2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79" fontId="9" fillId="34" borderId="23" xfId="0" applyNumberFormat="1" applyFont="1" applyFill="1" applyBorder="1" applyAlignment="1" applyProtection="1">
      <alignment/>
      <protection locked="0"/>
    </xf>
    <xf numFmtId="179" fontId="10" fillId="34" borderId="23" xfId="0" applyNumberFormat="1" applyFont="1" applyFill="1" applyBorder="1" applyAlignment="1" applyProtection="1">
      <alignment/>
      <protection/>
    </xf>
    <xf numFmtId="179" fontId="4" fillId="34" borderId="24" xfId="0" applyNumberFormat="1" applyFont="1" applyFill="1" applyBorder="1" applyAlignment="1" applyProtection="1">
      <alignment/>
      <protection/>
    </xf>
    <xf numFmtId="179" fontId="4" fillId="34" borderId="25" xfId="0" applyNumberFormat="1" applyFont="1" applyFill="1" applyBorder="1" applyAlignment="1" applyProtection="1">
      <alignment/>
      <protection/>
    </xf>
    <xf numFmtId="179" fontId="9" fillId="34" borderId="26" xfId="0" applyNumberFormat="1" applyFont="1" applyFill="1" applyBorder="1" applyAlignment="1" applyProtection="1">
      <alignment/>
      <protection locked="0"/>
    </xf>
    <xf numFmtId="179" fontId="10" fillId="34" borderId="26" xfId="0" applyNumberFormat="1" applyFont="1" applyFill="1" applyBorder="1" applyAlignment="1" applyProtection="1">
      <alignment/>
      <protection/>
    </xf>
    <xf numFmtId="179" fontId="10" fillId="34" borderId="27" xfId="0" applyNumberFormat="1" applyFont="1" applyFill="1" applyBorder="1" applyAlignment="1" applyProtection="1">
      <alignment/>
      <protection/>
    </xf>
    <xf numFmtId="179" fontId="5" fillId="34" borderId="27" xfId="0" applyNumberFormat="1" applyFont="1" applyFill="1" applyBorder="1" applyAlignment="1" applyProtection="1">
      <alignment/>
      <protection/>
    </xf>
    <xf numFmtId="0" fontId="13" fillId="34" borderId="28" xfId="61" applyFont="1" applyFill="1" applyBorder="1" applyAlignment="1">
      <alignment horizontal="left"/>
      <protection/>
    </xf>
    <xf numFmtId="179" fontId="10" fillId="34" borderId="29" xfId="0" applyNumberFormat="1" applyFont="1" applyFill="1" applyBorder="1" applyAlignment="1" applyProtection="1">
      <alignment/>
      <protection/>
    </xf>
    <xf numFmtId="179" fontId="4" fillId="34" borderId="30" xfId="0" applyNumberFormat="1" applyFont="1" applyFill="1" applyBorder="1" applyAlignment="1" applyProtection="1">
      <alignment/>
      <protection/>
    </xf>
    <xf numFmtId="179" fontId="4" fillId="34" borderId="31" xfId="0" applyNumberFormat="1" applyFont="1" applyFill="1" applyBorder="1" applyAlignment="1" applyProtection="1">
      <alignment/>
      <protection/>
    </xf>
    <xf numFmtId="179" fontId="5" fillId="34" borderId="30" xfId="0" applyNumberFormat="1" applyFont="1" applyFill="1" applyBorder="1" applyAlignment="1" applyProtection="1">
      <alignment/>
      <protection/>
    </xf>
    <xf numFmtId="0" fontId="13" fillId="34" borderId="32" xfId="61" applyFont="1" applyFill="1" applyBorder="1" applyAlignment="1">
      <alignment horizontal="left"/>
      <protection/>
    </xf>
    <xf numFmtId="0" fontId="13" fillId="34" borderId="33" xfId="61" applyFont="1" applyFill="1" applyBorder="1" applyAlignment="1">
      <alignment horizontal="left"/>
      <protection/>
    </xf>
    <xf numFmtId="179" fontId="5" fillId="34" borderId="24" xfId="0" applyNumberFormat="1" applyFont="1" applyFill="1" applyBorder="1" applyAlignment="1" applyProtection="1">
      <alignment/>
      <protection/>
    </xf>
    <xf numFmtId="179" fontId="4" fillId="34" borderId="26" xfId="0" applyNumberFormat="1" applyFont="1" applyFill="1" applyBorder="1" applyAlignment="1" applyProtection="1">
      <alignment/>
      <protection/>
    </xf>
    <xf numFmtId="179" fontId="5" fillId="34" borderId="34" xfId="0" applyNumberFormat="1" applyFont="1" applyFill="1" applyBorder="1" applyAlignment="1" applyProtection="1">
      <alignment/>
      <protection/>
    </xf>
    <xf numFmtId="179" fontId="10" fillId="35" borderId="11" xfId="0" applyNumberFormat="1" applyFont="1" applyFill="1" applyBorder="1" applyAlignment="1" applyProtection="1">
      <alignment horizontal="center"/>
      <protection locked="0"/>
    </xf>
    <xf numFmtId="179" fontId="4" fillId="34" borderId="11" xfId="0" applyNumberFormat="1" applyFont="1" applyFill="1" applyBorder="1" applyAlignment="1" applyProtection="1">
      <alignment/>
      <protection/>
    </xf>
    <xf numFmtId="179" fontId="5" fillId="34" borderId="35" xfId="0" applyNumberFormat="1" applyFont="1" applyFill="1" applyBorder="1" applyAlignment="1" applyProtection="1">
      <alignment/>
      <protection/>
    </xf>
    <xf numFmtId="179" fontId="8" fillId="34" borderId="36" xfId="0" applyNumberFormat="1" applyFont="1" applyFill="1" applyBorder="1" applyAlignment="1" applyProtection="1">
      <alignment/>
      <protection/>
    </xf>
    <xf numFmtId="179" fontId="8" fillId="34" borderId="37" xfId="0" applyNumberFormat="1" applyFont="1" applyFill="1" applyBorder="1" applyAlignment="1" applyProtection="1">
      <alignment/>
      <protection/>
    </xf>
    <xf numFmtId="179" fontId="8" fillId="34" borderId="38" xfId="0" applyNumberFormat="1" applyFont="1" applyFill="1" applyBorder="1" applyAlignment="1" applyProtection="1">
      <alignment/>
      <protection/>
    </xf>
    <xf numFmtId="179" fontId="11" fillId="34" borderId="10" xfId="0" applyNumberFormat="1" applyFont="1" applyFill="1" applyBorder="1" applyAlignment="1" applyProtection="1">
      <alignment/>
      <protection locked="0"/>
    </xf>
    <xf numFmtId="179" fontId="5" fillId="34" borderId="10" xfId="0" applyNumberFormat="1" applyFont="1" applyFill="1" applyBorder="1" applyAlignment="1" applyProtection="1">
      <alignment/>
      <protection/>
    </xf>
    <xf numFmtId="179" fontId="11" fillId="34" borderId="11" xfId="0" applyNumberFormat="1" applyFont="1" applyFill="1" applyBorder="1" applyAlignment="1" applyProtection="1">
      <alignment/>
      <protection locked="0"/>
    </xf>
    <xf numFmtId="179" fontId="5" fillId="34" borderId="11" xfId="0" applyNumberFormat="1" applyFont="1" applyFill="1" applyBorder="1" applyAlignment="1" applyProtection="1">
      <alignment/>
      <protection/>
    </xf>
    <xf numFmtId="179" fontId="5" fillId="34" borderId="0" xfId="0" applyNumberFormat="1" applyFont="1" applyFill="1" applyAlignment="1" applyProtection="1">
      <alignment/>
      <protection/>
    </xf>
    <xf numFmtId="179" fontId="5" fillId="34" borderId="0" xfId="0" applyNumberFormat="1" applyFont="1" applyFill="1" applyBorder="1" applyAlignment="1" applyProtection="1">
      <alignment/>
      <protection/>
    </xf>
    <xf numFmtId="179" fontId="9" fillId="34" borderId="12" xfId="0" applyNumberFormat="1" applyFont="1" applyFill="1" applyBorder="1" applyAlignment="1" applyProtection="1">
      <alignment horizontal="center"/>
      <protection locked="0"/>
    </xf>
    <xf numFmtId="179" fontId="5" fillId="34" borderId="12" xfId="0" applyNumberFormat="1" applyFont="1" applyFill="1" applyBorder="1" applyAlignment="1" applyProtection="1">
      <alignment/>
      <protection/>
    </xf>
    <xf numFmtId="179" fontId="4" fillId="34" borderId="0" xfId="0" applyNumberFormat="1" applyFont="1" applyFill="1" applyAlignment="1">
      <alignment/>
    </xf>
    <xf numFmtId="179" fontId="15" fillId="0" borderId="18" xfId="0" applyNumberFormat="1" applyFont="1" applyFill="1" applyBorder="1" applyAlignment="1" applyProtection="1">
      <alignment/>
      <protection/>
    </xf>
    <xf numFmtId="0" fontId="1" fillId="0" borderId="39" xfId="0" applyFont="1" applyBorder="1" applyAlignment="1">
      <alignment vertical="center" shrinkToFit="1"/>
    </xf>
    <xf numFmtId="0" fontId="1" fillId="36" borderId="39" xfId="0" applyFont="1" applyFill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179" fontId="11" fillId="0" borderId="29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11" fillId="0" borderId="39" xfId="0" applyNumberFormat="1" applyFont="1" applyBorder="1" applyAlignment="1" applyProtection="1">
      <alignment/>
      <protection locked="0"/>
    </xf>
    <xf numFmtId="179" fontId="11" fillId="0" borderId="39" xfId="0" applyNumberFormat="1" applyFont="1" applyFill="1" applyBorder="1" applyAlignment="1" applyProtection="1">
      <alignment/>
      <protection locked="0"/>
    </xf>
    <xf numFmtId="179" fontId="9" fillId="0" borderId="41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179" fontId="11" fillId="0" borderId="42" xfId="0" applyNumberFormat="1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179" fontId="9" fillId="0" borderId="44" xfId="0" applyNumberFormat="1" applyFont="1" applyBorder="1" applyAlignment="1" applyProtection="1">
      <alignment/>
      <protection locked="0"/>
    </xf>
    <xf numFmtId="0" fontId="0" fillId="0" borderId="45" xfId="0" applyBorder="1" applyAlignment="1">
      <alignment/>
    </xf>
    <xf numFmtId="0" fontId="13" fillId="0" borderId="44" xfId="62" applyFont="1" applyFill="1" applyBorder="1" applyAlignment="1">
      <alignment horizontal="left"/>
      <protection/>
    </xf>
    <xf numFmtId="179" fontId="10" fillId="37" borderId="44" xfId="0" applyNumberFormat="1" applyFont="1" applyFill="1" applyBorder="1" applyAlignment="1" applyProtection="1">
      <alignment horizontal="center"/>
      <protection locked="0"/>
    </xf>
    <xf numFmtId="179" fontId="5" fillId="0" borderId="44" xfId="0" applyNumberFormat="1" applyFont="1" applyBorder="1" applyAlignment="1" applyProtection="1">
      <alignment/>
      <protection/>
    </xf>
    <xf numFmtId="179" fontId="11" fillId="0" borderId="44" xfId="0" applyNumberFormat="1" applyFont="1" applyBorder="1" applyAlignment="1" applyProtection="1">
      <alignment/>
      <protection locked="0"/>
    </xf>
    <xf numFmtId="179" fontId="11" fillId="0" borderId="46" xfId="0" applyNumberFormat="1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179" fontId="9" fillId="0" borderId="47" xfId="0" applyNumberFormat="1" applyFont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15" fillId="0" borderId="49" xfId="0" applyNumberFormat="1" applyFont="1" applyFill="1" applyBorder="1" applyAlignment="1" applyProtection="1">
      <alignment/>
      <protection/>
    </xf>
    <xf numFmtId="180" fontId="15" fillId="0" borderId="49" xfId="0" applyNumberFormat="1" applyFont="1" applyFill="1" applyBorder="1" applyAlignment="1" applyProtection="1">
      <alignment/>
      <protection/>
    </xf>
    <xf numFmtId="180" fontId="15" fillId="0" borderId="50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/>
      <protection/>
    </xf>
    <xf numFmtId="180" fontId="15" fillId="0" borderId="51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 shrinkToFit="1"/>
      <protection/>
    </xf>
    <xf numFmtId="180" fontId="15" fillId="0" borderId="51" xfId="0" applyNumberFormat="1" applyFont="1" applyFill="1" applyBorder="1" applyAlignment="1" applyProtection="1">
      <alignment shrinkToFit="1"/>
      <protection/>
    </xf>
    <xf numFmtId="179" fontId="16" fillId="0" borderId="18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 horizontal="right"/>
      <protection/>
    </xf>
    <xf numFmtId="180" fontId="15" fillId="0" borderId="51" xfId="0" applyNumberFormat="1" applyFont="1" applyFill="1" applyBorder="1" applyAlignment="1" applyProtection="1">
      <alignment horizontal="right"/>
      <protection/>
    </xf>
    <xf numFmtId="179" fontId="15" fillId="0" borderId="52" xfId="0" applyNumberFormat="1" applyFont="1" applyFill="1" applyBorder="1" applyAlignment="1" applyProtection="1">
      <alignment/>
      <protection/>
    </xf>
    <xf numFmtId="180" fontId="15" fillId="0" borderId="52" xfId="0" applyNumberFormat="1" applyFont="1" applyFill="1" applyBorder="1" applyAlignment="1" applyProtection="1">
      <alignment horizontal="right"/>
      <protection/>
    </xf>
    <xf numFmtId="180" fontId="15" fillId="0" borderId="53" xfId="0" applyNumberFormat="1" applyFont="1" applyFill="1" applyBorder="1" applyAlignment="1" applyProtection="1">
      <alignment horizontal="right"/>
      <protection/>
    </xf>
    <xf numFmtId="179" fontId="15" fillId="0" borderId="54" xfId="0" applyNumberFormat="1" applyFont="1" applyFill="1" applyBorder="1" applyAlignment="1" applyProtection="1">
      <alignment vertical="center"/>
      <protection/>
    </xf>
    <xf numFmtId="180" fontId="15" fillId="0" borderId="54" xfId="0" applyNumberFormat="1" applyFont="1" applyFill="1" applyBorder="1" applyAlignment="1" applyProtection="1">
      <alignment vertical="center"/>
      <protection/>
    </xf>
    <xf numFmtId="180" fontId="15" fillId="0" borderId="55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Alignment="1" applyProtection="1">
      <alignment/>
      <protection/>
    </xf>
    <xf numFmtId="179" fontId="18" fillId="0" borderId="0" xfId="0" applyNumberFormat="1" applyFont="1" applyFill="1" applyBorder="1" applyAlignment="1" applyProtection="1">
      <alignment/>
      <protection/>
    </xf>
    <xf numFmtId="180" fontId="14" fillId="33" borderId="51" xfId="0" applyNumberFormat="1" applyFont="1" applyFill="1" applyBorder="1" applyAlignment="1" applyProtection="1">
      <alignment horizontal="centerContinuous"/>
      <protection/>
    </xf>
    <xf numFmtId="179" fontId="14" fillId="33" borderId="56" xfId="0" applyNumberFormat="1" applyFont="1" applyFill="1" applyBorder="1" applyAlignment="1" applyProtection="1">
      <alignment/>
      <protection/>
    </xf>
    <xf numFmtId="179" fontId="14" fillId="33" borderId="57" xfId="0" applyNumberFormat="1" applyFont="1" applyFill="1" applyBorder="1" applyAlignment="1" applyProtection="1">
      <alignment/>
      <protection/>
    </xf>
    <xf numFmtId="179" fontId="14" fillId="33" borderId="58" xfId="0" applyNumberFormat="1" applyFont="1" applyFill="1" applyBorder="1" applyAlignment="1" applyProtection="1">
      <alignment/>
      <protection/>
    </xf>
    <xf numFmtId="179" fontId="20" fillId="0" borderId="59" xfId="0" applyNumberFormat="1" applyFont="1" applyBorder="1" applyAlignment="1" applyProtection="1">
      <alignment horizontal="left" vertical="center" wrapText="1"/>
      <protection/>
    </xf>
    <xf numFmtId="0" fontId="0" fillId="0" borderId="59" xfId="0" applyBorder="1" applyAlignment="1">
      <alignment vertical="center"/>
    </xf>
    <xf numFmtId="179" fontId="14" fillId="33" borderId="60" xfId="0" applyNumberFormat="1" applyFont="1" applyFill="1" applyBorder="1" applyAlignment="1" applyProtection="1">
      <alignment horizontal="center"/>
      <protection/>
    </xf>
    <xf numFmtId="179" fontId="14" fillId="33" borderId="35" xfId="0" applyNumberFormat="1" applyFont="1" applyFill="1" applyBorder="1" applyAlignment="1" applyProtection="1">
      <alignment horizontal="center"/>
      <protection/>
    </xf>
    <xf numFmtId="179" fontId="14" fillId="33" borderId="61" xfId="0" applyNumberFormat="1" applyFont="1" applyFill="1" applyBorder="1" applyAlignment="1" applyProtection="1">
      <alignment horizontal="center"/>
      <protection/>
    </xf>
    <xf numFmtId="179" fontId="14" fillId="33" borderId="38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0 職種別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5"/>
  <sheetViews>
    <sheetView tabSelected="1" defaultGridColor="0" view="pageBreakPreview" zoomScale="75" zoomScaleNormal="87" zoomScaleSheetLayoutView="75" zoomScalePageLayoutView="0" colorId="22" workbookViewId="0" topLeftCell="A1">
      <selection activeCell="P51" sqref="P51"/>
    </sheetView>
  </sheetViews>
  <sheetFormatPr defaultColWidth="11.08203125" defaultRowHeight="18"/>
  <cols>
    <col min="1" max="1" width="23.41015625" style="2" customWidth="1"/>
    <col min="2" max="3" width="7.66015625" style="2" customWidth="1"/>
    <col min="4" max="4" width="6.66015625" style="2" customWidth="1"/>
    <col min="5" max="5" width="8.33203125" style="9" customWidth="1"/>
    <col min="6" max="8" width="6.66015625" style="2" customWidth="1"/>
    <col min="9" max="9" width="7.91015625" style="9" customWidth="1"/>
    <col min="10" max="12" width="6.66015625" style="2" customWidth="1"/>
    <col min="13" max="13" width="7.91015625" style="9" customWidth="1"/>
    <col min="14" max="16" width="6.66015625" style="2" customWidth="1"/>
    <col min="17" max="17" width="7.91015625" style="9" customWidth="1"/>
    <col min="18" max="18" width="2.66015625" style="2" customWidth="1"/>
    <col min="19" max="16384" width="11.08203125" style="2" customWidth="1"/>
  </cols>
  <sheetData>
    <row r="1" spans="1:18" ht="23.25" customHeight="1">
      <c r="A1" s="27" t="s">
        <v>154</v>
      </c>
      <c r="B1" s="15"/>
      <c r="C1" s="15"/>
      <c r="D1" s="15"/>
      <c r="E1" s="16"/>
      <c r="F1" s="15"/>
      <c r="G1" s="106"/>
      <c r="H1" s="107"/>
      <c r="I1" s="16"/>
      <c r="J1" s="15"/>
      <c r="K1" s="15"/>
      <c r="L1" s="15"/>
      <c r="M1" s="16"/>
      <c r="N1" s="15"/>
      <c r="O1" s="15"/>
      <c r="P1" s="15"/>
      <c r="Q1" s="16"/>
      <c r="R1" s="1"/>
    </row>
    <row r="2" spans="1:18" ht="18" thickBot="1">
      <c r="A2" s="19"/>
      <c r="B2" s="17"/>
      <c r="C2" s="17"/>
      <c r="D2" s="17"/>
      <c r="E2" s="18"/>
      <c r="F2" s="17"/>
      <c r="G2" s="17"/>
      <c r="H2" s="17"/>
      <c r="I2" s="18"/>
      <c r="J2" s="17"/>
      <c r="K2" s="17"/>
      <c r="L2" s="17"/>
      <c r="M2" s="18"/>
      <c r="N2" s="17"/>
      <c r="O2" s="17"/>
      <c r="P2" s="20"/>
      <c r="Q2" s="21" t="s">
        <v>135</v>
      </c>
      <c r="R2" s="1"/>
    </row>
    <row r="3" spans="1:18" ht="17.25">
      <c r="A3" s="109"/>
      <c r="B3" s="114" t="s">
        <v>152</v>
      </c>
      <c r="C3" s="115"/>
      <c r="D3" s="115"/>
      <c r="E3" s="116"/>
      <c r="F3" s="114" t="s">
        <v>3</v>
      </c>
      <c r="G3" s="115"/>
      <c r="H3" s="115"/>
      <c r="I3" s="116"/>
      <c r="J3" s="114" t="s">
        <v>4</v>
      </c>
      <c r="K3" s="115"/>
      <c r="L3" s="115"/>
      <c r="M3" s="116"/>
      <c r="N3" s="114" t="s">
        <v>5</v>
      </c>
      <c r="O3" s="115"/>
      <c r="P3" s="115"/>
      <c r="Q3" s="117"/>
      <c r="R3" s="4"/>
    </row>
    <row r="4" spans="1:18" ht="17.25">
      <c r="A4" s="110"/>
      <c r="B4" s="22" t="s">
        <v>156</v>
      </c>
      <c r="C4" s="22" t="s">
        <v>157</v>
      </c>
      <c r="D4" s="22" t="s">
        <v>158</v>
      </c>
      <c r="E4" s="23"/>
      <c r="F4" s="22" t="s">
        <v>156</v>
      </c>
      <c r="G4" s="22" t="s">
        <v>155</v>
      </c>
      <c r="H4" s="22" t="s">
        <v>158</v>
      </c>
      <c r="I4" s="23"/>
      <c r="J4" s="22" t="s">
        <v>156</v>
      </c>
      <c r="K4" s="22" t="s">
        <v>155</v>
      </c>
      <c r="L4" s="22" t="s">
        <v>158</v>
      </c>
      <c r="M4" s="23"/>
      <c r="N4" s="22" t="s">
        <v>156</v>
      </c>
      <c r="O4" s="22" t="s">
        <v>155</v>
      </c>
      <c r="P4" s="22" t="s">
        <v>158</v>
      </c>
      <c r="Q4" s="108"/>
      <c r="R4" s="4"/>
    </row>
    <row r="5" spans="1:18" ht="18" thickBot="1">
      <c r="A5" s="111"/>
      <c r="B5" s="24" t="s">
        <v>8</v>
      </c>
      <c r="C5" s="24" t="s">
        <v>153</v>
      </c>
      <c r="D5" s="24" t="s">
        <v>9</v>
      </c>
      <c r="E5" s="25" t="s">
        <v>10</v>
      </c>
      <c r="F5" s="24" t="s">
        <v>8</v>
      </c>
      <c r="G5" s="24" t="s">
        <v>8</v>
      </c>
      <c r="H5" s="24" t="s">
        <v>9</v>
      </c>
      <c r="I5" s="25" t="s">
        <v>10</v>
      </c>
      <c r="J5" s="24" t="s">
        <v>8</v>
      </c>
      <c r="K5" s="24" t="s">
        <v>8</v>
      </c>
      <c r="L5" s="24" t="s">
        <v>9</v>
      </c>
      <c r="M5" s="25" t="s">
        <v>10</v>
      </c>
      <c r="N5" s="24" t="s">
        <v>8</v>
      </c>
      <c r="O5" s="24" t="s">
        <v>8</v>
      </c>
      <c r="P5" s="24" t="s">
        <v>9</v>
      </c>
      <c r="Q5" s="26" t="s">
        <v>10</v>
      </c>
      <c r="R5" s="4"/>
    </row>
    <row r="6" spans="1:18" ht="17.25">
      <c r="A6" s="12" t="s">
        <v>77</v>
      </c>
      <c r="B6" s="90">
        <f>F6+J6+N6</f>
        <v>41</v>
      </c>
      <c r="C6" s="90">
        <f>SUM(G6,K6,O6)</f>
        <v>54</v>
      </c>
      <c r="D6" s="90">
        <f>B6-C6</f>
        <v>-13</v>
      </c>
      <c r="E6" s="91">
        <f>IF(AND(B6&gt;0,C6=0),"皆増",IF(AND(B6=0,C6&gt;0),"皆減",IF(D6=0,0,ROUND(D6/C6*100,2))))</f>
        <v>-24.07</v>
      </c>
      <c r="F6" s="90">
        <v>33</v>
      </c>
      <c r="G6" s="90">
        <v>44</v>
      </c>
      <c r="H6" s="90">
        <f>F6-G6</f>
        <v>-11</v>
      </c>
      <c r="I6" s="91">
        <f>IF(AND(F6&gt;0,G6=0),"皆増",IF(AND(F6=0,G6&gt;0),"皆減",IF(H6=0,0,ROUND(H6/G6*100,2))))</f>
        <v>-25</v>
      </c>
      <c r="J6" s="90">
        <v>8</v>
      </c>
      <c r="K6" s="90">
        <v>10</v>
      </c>
      <c r="L6" s="90">
        <f>J6-K6</f>
        <v>-2</v>
      </c>
      <c r="M6" s="91">
        <f>IF(AND(J6&gt;0,K6=0),"皆増",IF(AND(J6=0,K6&gt;0),"皆減",IF(L6=0,0,ROUND(L6/K6*100,2))))</f>
        <v>-20</v>
      </c>
      <c r="N6" s="90">
        <v>0</v>
      </c>
      <c r="O6" s="90">
        <v>0</v>
      </c>
      <c r="P6" s="90">
        <f>N6-O6</f>
        <v>0</v>
      </c>
      <c r="Q6" s="92">
        <f aca="true" t="shared" si="0" ref="Q6:Q44">IF(AND(N6&gt;0,O6=0),"皆増",IF(AND(N6=0,O6&gt;0),"皆減",IF(P6=0,0,ROUND(P6/O6*100,2))))</f>
        <v>0</v>
      </c>
      <c r="R6" s="4"/>
    </row>
    <row r="7" spans="1:18" ht="17.25">
      <c r="A7" s="11" t="s">
        <v>78</v>
      </c>
      <c r="B7" s="90">
        <f aca="true" t="shared" si="1" ref="B7:B44">F7+J7+N7</f>
        <v>374</v>
      </c>
      <c r="C7" s="67">
        <f aca="true" t="shared" si="2" ref="C7:C44">SUM(G7,K7,O7)</f>
        <v>366</v>
      </c>
      <c r="D7" s="67">
        <f aca="true" t="shared" si="3" ref="D7:D44">B7-C7</f>
        <v>8</v>
      </c>
      <c r="E7" s="93">
        <f aca="true" t="shared" si="4" ref="E7:E45">IF(AND(B7&gt;0,C7=0),"皆増",IF(AND(B7=0,C7&gt;0),"皆減",IF(D7=0,0,ROUND(D7/C7*100,2))))</f>
        <v>2.19</v>
      </c>
      <c r="F7" s="67">
        <v>151</v>
      </c>
      <c r="G7" s="67">
        <v>146</v>
      </c>
      <c r="H7" s="67">
        <f aca="true" t="shared" si="5" ref="H7:H44">F7-G7</f>
        <v>5</v>
      </c>
      <c r="I7" s="93">
        <f aca="true" t="shared" si="6" ref="I7:I44">IF(AND(F7&gt;0,G7=0),"皆増",IF(AND(F7=0,G7&gt;0),"皆減",IF(H7=0,0,ROUND(H7/G7*100,2))))</f>
        <v>3.42</v>
      </c>
      <c r="J7" s="67">
        <v>32</v>
      </c>
      <c r="K7" s="67">
        <v>32</v>
      </c>
      <c r="L7" s="67">
        <f aca="true" t="shared" si="7" ref="L7:L44">J7-K7</f>
        <v>0</v>
      </c>
      <c r="M7" s="93">
        <f aca="true" t="shared" si="8" ref="M7:M44">IF(AND(J7&gt;0,K7=0),"皆増",IF(AND(J7=0,K7&gt;0),"皆減",IF(L7=0,0,ROUND(L7/K7*100,2))))</f>
        <v>0</v>
      </c>
      <c r="N7" s="67">
        <v>191</v>
      </c>
      <c r="O7" s="67">
        <v>188</v>
      </c>
      <c r="P7" s="90">
        <f aca="true" t="shared" si="9" ref="P7:P44">N7-O7</f>
        <v>3</v>
      </c>
      <c r="Q7" s="94">
        <f t="shared" si="0"/>
        <v>1.6</v>
      </c>
      <c r="R7" s="4"/>
    </row>
    <row r="8" spans="1:18" ht="17.25">
      <c r="A8" s="11" t="s">
        <v>39</v>
      </c>
      <c r="B8" s="90">
        <f t="shared" si="1"/>
        <v>1882</v>
      </c>
      <c r="C8" s="67">
        <f t="shared" si="2"/>
        <v>1871</v>
      </c>
      <c r="D8" s="67">
        <f t="shared" si="3"/>
        <v>11</v>
      </c>
      <c r="E8" s="93">
        <f t="shared" si="4"/>
        <v>0.59</v>
      </c>
      <c r="F8" s="67">
        <v>600</v>
      </c>
      <c r="G8" s="67">
        <v>599</v>
      </c>
      <c r="H8" s="67">
        <f t="shared" si="5"/>
        <v>1</v>
      </c>
      <c r="I8" s="93">
        <f t="shared" si="6"/>
        <v>0.17</v>
      </c>
      <c r="J8" s="67">
        <v>190</v>
      </c>
      <c r="K8" s="67">
        <v>177</v>
      </c>
      <c r="L8" s="67">
        <f t="shared" si="7"/>
        <v>13</v>
      </c>
      <c r="M8" s="93">
        <f t="shared" si="8"/>
        <v>7.34</v>
      </c>
      <c r="N8" s="67">
        <v>1092</v>
      </c>
      <c r="O8" s="67">
        <v>1095</v>
      </c>
      <c r="P8" s="90">
        <f t="shared" si="9"/>
        <v>-3</v>
      </c>
      <c r="Q8" s="94">
        <f t="shared" si="0"/>
        <v>-0.27</v>
      </c>
      <c r="R8" s="4"/>
    </row>
    <row r="9" spans="1:18" ht="17.25">
      <c r="A9" s="11" t="s">
        <v>40</v>
      </c>
      <c r="B9" s="90">
        <f t="shared" si="1"/>
        <v>416</v>
      </c>
      <c r="C9" s="67">
        <f t="shared" si="2"/>
        <v>411</v>
      </c>
      <c r="D9" s="67">
        <f t="shared" si="3"/>
        <v>5</v>
      </c>
      <c r="E9" s="93">
        <f t="shared" si="4"/>
        <v>1.22</v>
      </c>
      <c r="F9" s="67">
        <v>225</v>
      </c>
      <c r="G9" s="67">
        <v>221</v>
      </c>
      <c r="H9" s="67">
        <f t="shared" si="5"/>
        <v>4</v>
      </c>
      <c r="I9" s="93">
        <f t="shared" si="6"/>
        <v>1.81</v>
      </c>
      <c r="J9" s="67">
        <v>125</v>
      </c>
      <c r="K9" s="67">
        <v>125</v>
      </c>
      <c r="L9" s="67">
        <f t="shared" si="7"/>
        <v>0</v>
      </c>
      <c r="M9" s="93">
        <f t="shared" si="8"/>
        <v>0</v>
      </c>
      <c r="N9" s="67">
        <v>66</v>
      </c>
      <c r="O9" s="67">
        <v>65</v>
      </c>
      <c r="P9" s="90">
        <f t="shared" si="9"/>
        <v>1</v>
      </c>
      <c r="Q9" s="94">
        <f t="shared" si="0"/>
        <v>1.54</v>
      </c>
      <c r="R9" s="4"/>
    </row>
    <row r="10" spans="1:18" ht="17.25">
      <c r="A10" s="11" t="s">
        <v>79</v>
      </c>
      <c r="B10" s="90">
        <f t="shared" si="1"/>
        <v>552</v>
      </c>
      <c r="C10" s="67">
        <f t="shared" si="2"/>
        <v>541</v>
      </c>
      <c r="D10" s="67">
        <f t="shared" si="3"/>
        <v>11</v>
      </c>
      <c r="E10" s="93">
        <f t="shared" si="4"/>
        <v>2.03</v>
      </c>
      <c r="F10" s="67">
        <v>216</v>
      </c>
      <c r="G10" s="67">
        <v>213</v>
      </c>
      <c r="H10" s="67">
        <f t="shared" si="5"/>
        <v>3</v>
      </c>
      <c r="I10" s="93">
        <f t="shared" si="6"/>
        <v>1.41</v>
      </c>
      <c r="J10" s="67">
        <v>59</v>
      </c>
      <c r="K10" s="67">
        <v>60</v>
      </c>
      <c r="L10" s="67">
        <f t="shared" si="7"/>
        <v>-1</v>
      </c>
      <c r="M10" s="93">
        <f t="shared" si="8"/>
        <v>-1.67</v>
      </c>
      <c r="N10" s="67">
        <v>277</v>
      </c>
      <c r="O10" s="67">
        <v>268</v>
      </c>
      <c r="P10" s="90">
        <f t="shared" si="9"/>
        <v>9</v>
      </c>
      <c r="Q10" s="94">
        <f t="shared" si="0"/>
        <v>3.36</v>
      </c>
      <c r="R10" s="4"/>
    </row>
    <row r="11" spans="1:18" ht="17.25">
      <c r="A11" s="11" t="s">
        <v>46</v>
      </c>
      <c r="B11" s="90">
        <f t="shared" si="1"/>
        <v>11</v>
      </c>
      <c r="C11" s="67">
        <f t="shared" si="2"/>
        <v>11</v>
      </c>
      <c r="D11" s="67">
        <f t="shared" si="3"/>
        <v>0</v>
      </c>
      <c r="E11" s="93">
        <f t="shared" si="4"/>
        <v>0</v>
      </c>
      <c r="F11" s="67">
        <v>10</v>
      </c>
      <c r="G11" s="67">
        <v>11</v>
      </c>
      <c r="H11" s="67">
        <f t="shared" si="5"/>
        <v>-1</v>
      </c>
      <c r="I11" s="93">
        <f t="shared" si="6"/>
        <v>-9.09</v>
      </c>
      <c r="J11" s="67">
        <v>1</v>
      </c>
      <c r="K11" s="67">
        <v>0</v>
      </c>
      <c r="L11" s="67">
        <f t="shared" si="7"/>
        <v>1</v>
      </c>
      <c r="M11" s="93" t="str">
        <f t="shared" si="8"/>
        <v>皆増</v>
      </c>
      <c r="N11" s="67">
        <v>0</v>
      </c>
      <c r="O11" s="67">
        <v>0</v>
      </c>
      <c r="P11" s="90">
        <f t="shared" si="9"/>
        <v>0</v>
      </c>
      <c r="Q11" s="94">
        <f t="shared" si="0"/>
        <v>0</v>
      </c>
      <c r="R11" s="4"/>
    </row>
    <row r="12" spans="1:18" ht="17.25">
      <c r="A12" s="11" t="s">
        <v>47</v>
      </c>
      <c r="B12" s="90">
        <f t="shared" si="1"/>
        <v>54</v>
      </c>
      <c r="C12" s="67">
        <f t="shared" si="2"/>
        <v>55</v>
      </c>
      <c r="D12" s="67">
        <f t="shared" si="3"/>
        <v>-1</v>
      </c>
      <c r="E12" s="93">
        <f t="shared" si="4"/>
        <v>-1.82</v>
      </c>
      <c r="F12" s="67">
        <v>17</v>
      </c>
      <c r="G12" s="67">
        <v>17</v>
      </c>
      <c r="H12" s="67">
        <f t="shared" si="5"/>
        <v>0</v>
      </c>
      <c r="I12" s="93">
        <f t="shared" si="6"/>
        <v>0</v>
      </c>
      <c r="J12" s="67">
        <v>12</v>
      </c>
      <c r="K12" s="67">
        <v>12</v>
      </c>
      <c r="L12" s="67">
        <f t="shared" si="7"/>
        <v>0</v>
      </c>
      <c r="M12" s="93">
        <f>IF(AND(J12&gt;0,K12=0),"皆増",IF(AND(J12=0,K12&gt;0),"皆減",IF(L12=0,0,ROUND(L12/K12*100,2))))</f>
        <v>0</v>
      </c>
      <c r="N12" s="67">
        <v>25</v>
      </c>
      <c r="O12" s="67">
        <v>26</v>
      </c>
      <c r="P12" s="90">
        <f t="shared" si="9"/>
        <v>-1</v>
      </c>
      <c r="Q12" s="94">
        <f t="shared" si="0"/>
        <v>-3.85</v>
      </c>
      <c r="R12" s="4"/>
    </row>
    <row r="13" spans="1:18" ht="17.25">
      <c r="A13" s="11" t="s">
        <v>95</v>
      </c>
      <c r="B13" s="90">
        <f t="shared" si="1"/>
        <v>0</v>
      </c>
      <c r="C13" s="67">
        <f t="shared" si="2"/>
        <v>0</v>
      </c>
      <c r="D13" s="67">
        <f t="shared" si="3"/>
        <v>0</v>
      </c>
      <c r="E13" s="93">
        <f t="shared" si="4"/>
        <v>0</v>
      </c>
      <c r="F13" s="67">
        <v>0</v>
      </c>
      <c r="G13" s="67">
        <v>0</v>
      </c>
      <c r="H13" s="67">
        <f t="shared" si="5"/>
        <v>0</v>
      </c>
      <c r="I13" s="93">
        <f t="shared" si="6"/>
        <v>0</v>
      </c>
      <c r="J13" s="67">
        <v>0</v>
      </c>
      <c r="K13" s="67">
        <v>0</v>
      </c>
      <c r="L13" s="67">
        <f t="shared" si="7"/>
        <v>0</v>
      </c>
      <c r="M13" s="93">
        <f t="shared" si="8"/>
        <v>0</v>
      </c>
      <c r="N13" s="67">
        <v>0</v>
      </c>
      <c r="O13" s="67">
        <v>0</v>
      </c>
      <c r="P13" s="90">
        <f t="shared" si="9"/>
        <v>0</v>
      </c>
      <c r="Q13" s="94">
        <f t="shared" si="0"/>
        <v>0</v>
      </c>
      <c r="R13" s="4"/>
    </row>
    <row r="14" spans="1:18" ht="17.25">
      <c r="A14" s="11" t="s">
        <v>49</v>
      </c>
      <c r="B14" s="90">
        <f t="shared" si="1"/>
        <v>35</v>
      </c>
      <c r="C14" s="67">
        <f t="shared" si="2"/>
        <v>35</v>
      </c>
      <c r="D14" s="67">
        <f t="shared" si="3"/>
        <v>0</v>
      </c>
      <c r="E14" s="93">
        <f t="shared" si="4"/>
        <v>0</v>
      </c>
      <c r="F14" s="67">
        <v>31</v>
      </c>
      <c r="G14" s="67">
        <v>31</v>
      </c>
      <c r="H14" s="67">
        <f t="shared" si="5"/>
        <v>0</v>
      </c>
      <c r="I14" s="93">
        <f t="shared" si="6"/>
        <v>0</v>
      </c>
      <c r="J14" s="67">
        <v>4</v>
      </c>
      <c r="K14" s="67">
        <v>4</v>
      </c>
      <c r="L14" s="67">
        <f t="shared" si="7"/>
        <v>0</v>
      </c>
      <c r="M14" s="93">
        <f t="shared" si="8"/>
        <v>0</v>
      </c>
      <c r="N14" s="67">
        <v>0</v>
      </c>
      <c r="O14" s="67">
        <v>0</v>
      </c>
      <c r="P14" s="90">
        <f t="shared" si="9"/>
        <v>0</v>
      </c>
      <c r="Q14" s="94">
        <f t="shared" si="0"/>
        <v>0</v>
      </c>
      <c r="R14" s="4"/>
    </row>
    <row r="15" spans="1:18" ht="17.25">
      <c r="A15" s="11" t="s">
        <v>50</v>
      </c>
      <c r="B15" s="90">
        <f t="shared" si="1"/>
        <v>1</v>
      </c>
      <c r="C15" s="67">
        <f t="shared" si="2"/>
        <v>1</v>
      </c>
      <c r="D15" s="67">
        <f t="shared" si="3"/>
        <v>0</v>
      </c>
      <c r="E15" s="95">
        <f t="shared" si="4"/>
        <v>0</v>
      </c>
      <c r="F15" s="67">
        <v>0</v>
      </c>
      <c r="G15" s="67">
        <v>0</v>
      </c>
      <c r="H15" s="67">
        <f t="shared" si="5"/>
        <v>0</v>
      </c>
      <c r="I15" s="95">
        <f t="shared" si="6"/>
        <v>0</v>
      </c>
      <c r="J15" s="67">
        <v>1</v>
      </c>
      <c r="K15" s="67">
        <v>1</v>
      </c>
      <c r="L15" s="67">
        <f t="shared" si="7"/>
        <v>0</v>
      </c>
      <c r="M15" s="95">
        <f t="shared" si="8"/>
        <v>0</v>
      </c>
      <c r="N15" s="67">
        <v>0</v>
      </c>
      <c r="O15" s="67">
        <v>0</v>
      </c>
      <c r="P15" s="90">
        <f t="shared" si="9"/>
        <v>0</v>
      </c>
      <c r="Q15" s="96">
        <f t="shared" si="0"/>
        <v>0</v>
      </c>
      <c r="R15" s="4"/>
    </row>
    <row r="16" spans="1:18" ht="17.25">
      <c r="A16" s="11" t="s">
        <v>51</v>
      </c>
      <c r="B16" s="90">
        <f t="shared" si="1"/>
        <v>117</v>
      </c>
      <c r="C16" s="67">
        <f t="shared" si="2"/>
        <v>117</v>
      </c>
      <c r="D16" s="67">
        <f t="shared" si="3"/>
        <v>0</v>
      </c>
      <c r="E16" s="93">
        <f t="shared" si="4"/>
        <v>0</v>
      </c>
      <c r="F16" s="67">
        <v>103</v>
      </c>
      <c r="G16" s="67">
        <v>100</v>
      </c>
      <c r="H16" s="67">
        <f t="shared" si="5"/>
        <v>3</v>
      </c>
      <c r="I16" s="93">
        <f t="shared" si="6"/>
        <v>3</v>
      </c>
      <c r="J16" s="67">
        <v>14</v>
      </c>
      <c r="K16" s="67">
        <v>17</v>
      </c>
      <c r="L16" s="67">
        <f t="shared" si="7"/>
        <v>-3</v>
      </c>
      <c r="M16" s="93">
        <f t="shared" si="8"/>
        <v>-17.65</v>
      </c>
      <c r="N16" s="67">
        <v>0</v>
      </c>
      <c r="O16" s="67">
        <v>0</v>
      </c>
      <c r="P16" s="90">
        <f t="shared" si="9"/>
        <v>0</v>
      </c>
      <c r="Q16" s="94">
        <f t="shared" si="0"/>
        <v>0</v>
      </c>
      <c r="R16" s="4"/>
    </row>
    <row r="17" spans="1:18" ht="17.25">
      <c r="A17" s="11" t="s">
        <v>52</v>
      </c>
      <c r="B17" s="90">
        <f t="shared" si="1"/>
        <v>459</v>
      </c>
      <c r="C17" s="67">
        <f t="shared" si="2"/>
        <v>464</v>
      </c>
      <c r="D17" s="67">
        <f t="shared" si="3"/>
        <v>-5</v>
      </c>
      <c r="E17" s="93">
        <f t="shared" si="4"/>
        <v>-1.08</v>
      </c>
      <c r="F17" s="67">
        <v>396</v>
      </c>
      <c r="G17" s="67">
        <v>402</v>
      </c>
      <c r="H17" s="67">
        <f t="shared" si="5"/>
        <v>-6</v>
      </c>
      <c r="I17" s="93">
        <f t="shared" si="6"/>
        <v>-1.49</v>
      </c>
      <c r="J17" s="67">
        <v>63</v>
      </c>
      <c r="K17" s="67">
        <v>62</v>
      </c>
      <c r="L17" s="67">
        <f t="shared" si="7"/>
        <v>1</v>
      </c>
      <c r="M17" s="93">
        <f t="shared" si="8"/>
        <v>1.61</v>
      </c>
      <c r="N17" s="67">
        <v>0</v>
      </c>
      <c r="O17" s="67">
        <v>0</v>
      </c>
      <c r="P17" s="90">
        <f t="shared" si="9"/>
        <v>0</v>
      </c>
      <c r="Q17" s="94">
        <f t="shared" si="0"/>
        <v>0</v>
      </c>
      <c r="R17" s="4"/>
    </row>
    <row r="18" spans="1:18" ht="17.25">
      <c r="A18" s="11" t="s">
        <v>37</v>
      </c>
      <c r="B18" s="90">
        <f t="shared" si="1"/>
        <v>770</v>
      </c>
      <c r="C18" s="67">
        <f t="shared" si="2"/>
        <v>754</v>
      </c>
      <c r="D18" s="67">
        <f t="shared" si="3"/>
        <v>16</v>
      </c>
      <c r="E18" s="93">
        <f t="shared" si="4"/>
        <v>2.12</v>
      </c>
      <c r="F18" s="97">
        <v>469</v>
      </c>
      <c r="G18" s="97">
        <v>467</v>
      </c>
      <c r="H18" s="67">
        <f t="shared" si="5"/>
        <v>2</v>
      </c>
      <c r="I18" s="93">
        <f t="shared" si="6"/>
        <v>0.43</v>
      </c>
      <c r="J18" s="67">
        <v>301</v>
      </c>
      <c r="K18" s="67">
        <v>287</v>
      </c>
      <c r="L18" s="67">
        <f t="shared" si="7"/>
        <v>14</v>
      </c>
      <c r="M18" s="93">
        <f t="shared" si="8"/>
        <v>4.88</v>
      </c>
      <c r="N18" s="67">
        <v>0</v>
      </c>
      <c r="O18" s="67">
        <v>0</v>
      </c>
      <c r="P18" s="90">
        <f t="shared" si="9"/>
        <v>0</v>
      </c>
      <c r="Q18" s="94">
        <f t="shared" si="0"/>
        <v>0</v>
      </c>
      <c r="R18" s="4"/>
    </row>
    <row r="19" spans="1:18" ht="17.25">
      <c r="A19" s="11" t="s">
        <v>41</v>
      </c>
      <c r="B19" s="90">
        <f t="shared" si="1"/>
        <v>36</v>
      </c>
      <c r="C19" s="67">
        <f t="shared" si="2"/>
        <v>38</v>
      </c>
      <c r="D19" s="67">
        <f t="shared" si="3"/>
        <v>-2</v>
      </c>
      <c r="E19" s="93">
        <f t="shared" si="4"/>
        <v>-5.26</v>
      </c>
      <c r="F19" s="67">
        <v>20</v>
      </c>
      <c r="G19" s="67">
        <v>21</v>
      </c>
      <c r="H19" s="67">
        <f t="shared" si="5"/>
        <v>-1</v>
      </c>
      <c r="I19" s="93">
        <f t="shared" si="6"/>
        <v>-4.76</v>
      </c>
      <c r="J19" s="67">
        <v>3</v>
      </c>
      <c r="K19" s="67">
        <v>4</v>
      </c>
      <c r="L19" s="67">
        <f t="shared" si="7"/>
        <v>-1</v>
      </c>
      <c r="M19" s="93">
        <f t="shared" si="8"/>
        <v>-25</v>
      </c>
      <c r="N19" s="67">
        <v>13</v>
      </c>
      <c r="O19" s="67">
        <v>13</v>
      </c>
      <c r="P19" s="90">
        <f t="shared" si="9"/>
        <v>0</v>
      </c>
      <c r="Q19" s="94">
        <f t="shared" si="0"/>
        <v>0</v>
      </c>
      <c r="R19" s="4"/>
    </row>
    <row r="20" spans="1:18" ht="17.25">
      <c r="A20" s="11" t="s">
        <v>80</v>
      </c>
      <c r="B20" s="90">
        <f t="shared" si="1"/>
        <v>0</v>
      </c>
      <c r="C20" s="67">
        <f t="shared" si="2"/>
        <v>0</v>
      </c>
      <c r="D20" s="67">
        <f t="shared" si="3"/>
        <v>0</v>
      </c>
      <c r="E20" s="93">
        <f t="shared" si="4"/>
        <v>0</v>
      </c>
      <c r="F20" s="67">
        <v>0</v>
      </c>
      <c r="G20" s="67">
        <v>0</v>
      </c>
      <c r="H20" s="67">
        <f t="shared" si="5"/>
        <v>0</v>
      </c>
      <c r="I20" s="93">
        <f t="shared" si="6"/>
        <v>0</v>
      </c>
      <c r="J20" s="67">
        <v>0</v>
      </c>
      <c r="K20" s="67">
        <v>0</v>
      </c>
      <c r="L20" s="67">
        <f t="shared" si="7"/>
        <v>0</v>
      </c>
      <c r="M20" s="93">
        <f t="shared" si="8"/>
        <v>0</v>
      </c>
      <c r="N20" s="67">
        <v>0</v>
      </c>
      <c r="O20" s="67">
        <v>0</v>
      </c>
      <c r="P20" s="90">
        <f t="shared" si="9"/>
        <v>0</v>
      </c>
      <c r="Q20" s="94">
        <f t="shared" si="0"/>
        <v>0</v>
      </c>
      <c r="R20" s="4"/>
    </row>
    <row r="21" spans="1:18" ht="17.25">
      <c r="A21" s="11" t="s">
        <v>81</v>
      </c>
      <c r="B21" s="90">
        <f t="shared" si="1"/>
        <v>590</v>
      </c>
      <c r="C21" s="67">
        <f t="shared" si="2"/>
        <v>567</v>
      </c>
      <c r="D21" s="67">
        <f t="shared" si="3"/>
        <v>23</v>
      </c>
      <c r="E21" s="93">
        <f t="shared" si="4"/>
        <v>4.06</v>
      </c>
      <c r="F21" s="67">
        <v>331</v>
      </c>
      <c r="G21" s="67">
        <v>327</v>
      </c>
      <c r="H21" s="67">
        <f t="shared" si="5"/>
        <v>4</v>
      </c>
      <c r="I21" s="93">
        <f t="shared" si="6"/>
        <v>1.22</v>
      </c>
      <c r="J21" s="67">
        <v>53</v>
      </c>
      <c r="K21" s="67">
        <v>52</v>
      </c>
      <c r="L21" s="67">
        <f t="shared" si="7"/>
        <v>1</v>
      </c>
      <c r="M21" s="93">
        <f t="shared" si="8"/>
        <v>1.92</v>
      </c>
      <c r="N21" s="67">
        <v>206</v>
      </c>
      <c r="O21" s="67">
        <v>188</v>
      </c>
      <c r="P21" s="90">
        <f t="shared" si="9"/>
        <v>18</v>
      </c>
      <c r="Q21" s="94">
        <f t="shared" si="0"/>
        <v>9.57</v>
      </c>
      <c r="R21" s="4"/>
    </row>
    <row r="22" spans="1:18" ht="17.25">
      <c r="A22" s="11" t="s">
        <v>82</v>
      </c>
      <c r="B22" s="90">
        <f t="shared" si="1"/>
        <v>43</v>
      </c>
      <c r="C22" s="67">
        <f t="shared" si="2"/>
        <v>38</v>
      </c>
      <c r="D22" s="67">
        <f t="shared" si="3"/>
        <v>5</v>
      </c>
      <c r="E22" s="93">
        <f t="shared" si="4"/>
        <v>13.16</v>
      </c>
      <c r="F22" s="67">
        <v>0</v>
      </c>
      <c r="G22" s="67">
        <v>0</v>
      </c>
      <c r="H22" s="67">
        <f t="shared" si="5"/>
        <v>0</v>
      </c>
      <c r="I22" s="93">
        <f t="shared" si="6"/>
        <v>0</v>
      </c>
      <c r="J22" s="67">
        <v>0</v>
      </c>
      <c r="K22" s="67">
        <v>0</v>
      </c>
      <c r="L22" s="67">
        <f t="shared" si="7"/>
        <v>0</v>
      </c>
      <c r="M22" s="93">
        <f t="shared" si="8"/>
        <v>0</v>
      </c>
      <c r="N22" s="67">
        <v>43</v>
      </c>
      <c r="O22" s="67">
        <v>38</v>
      </c>
      <c r="P22" s="90">
        <f t="shared" si="9"/>
        <v>5</v>
      </c>
      <c r="Q22" s="94">
        <f t="shared" si="0"/>
        <v>13.16</v>
      </c>
      <c r="R22" s="4"/>
    </row>
    <row r="23" spans="1:18" ht="17.25">
      <c r="A23" s="11" t="s">
        <v>83</v>
      </c>
      <c r="B23" s="90">
        <f t="shared" si="1"/>
        <v>111</v>
      </c>
      <c r="C23" s="67">
        <f t="shared" si="2"/>
        <v>111</v>
      </c>
      <c r="D23" s="67">
        <f t="shared" si="3"/>
        <v>0</v>
      </c>
      <c r="E23" s="93">
        <f t="shared" si="4"/>
        <v>0</v>
      </c>
      <c r="F23" s="67">
        <v>111</v>
      </c>
      <c r="G23" s="67">
        <v>111</v>
      </c>
      <c r="H23" s="67">
        <f t="shared" si="5"/>
        <v>0</v>
      </c>
      <c r="I23" s="93">
        <f t="shared" si="6"/>
        <v>0</v>
      </c>
      <c r="J23" s="67">
        <v>0</v>
      </c>
      <c r="K23" s="67">
        <v>0</v>
      </c>
      <c r="L23" s="67">
        <f t="shared" si="7"/>
        <v>0</v>
      </c>
      <c r="M23" s="93">
        <f t="shared" si="8"/>
        <v>0</v>
      </c>
      <c r="N23" s="67">
        <v>0</v>
      </c>
      <c r="O23" s="67">
        <v>0</v>
      </c>
      <c r="P23" s="90">
        <f t="shared" si="9"/>
        <v>0</v>
      </c>
      <c r="Q23" s="94">
        <f t="shared" si="0"/>
        <v>0</v>
      </c>
      <c r="R23" s="4"/>
    </row>
    <row r="24" spans="1:18" ht="17.25">
      <c r="A24" s="11" t="s">
        <v>84</v>
      </c>
      <c r="B24" s="90">
        <f t="shared" si="1"/>
        <v>49</v>
      </c>
      <c r="C24" s="67">
        <f t="shared" si="2"/>
        <v>50</v>
      </c>
      <c r="D24" s="67">
        <f t="shared" si="3"/>
        <v>-1</v>
      </c>
      <c r="E24" s="93">
        <f t="shared" si="4"/>
        <v>-2</v>
      </c>
      <c r="F24" s="67">
        <v>49</v>
      </c>
      <c r="G24" s="67">
        <v>50</v>
      </c>
      <c r="H24" s="67">
        <f t="shared" si="5"/>
        <v>-1</v>
      </c>
      <c r="I24" s="93">
        <f t="shared" si="6"/>
        <v>-2</v>
      </c>
      <c r="J24" s="67">
        <v>0</v>
      </c>
      <c r="K24" s="67">
        <v>0</v>
      </c>
      <c r="L24" s="67">
        <f t="shared" si="7"/>
        <v>0</v>
      </c>
      <c r="M24" s="93">
        <f t="shared" si="8"/>
        <v>0</v>
      </c>
      <c r="N24" s="67">
        <v>0</v>
      </c>
      <c r="O24" s="67">
        <v>0</v>
      </c>
      <c r="P24" s="90">
        <f t="shared" si="9"/>
        <v>0</v>
      </c>
      <c r="Q24" s="94">
        <f t="shared" si="0"/>
        <v>0</v>
      </c>
      <c r="R24" s="4"/>
    </row>
    <row r="25" spans="1:18" ht="17.25">
      <c r="A25" s="11" t="s">
        <v>58</v>
      </c>
      <c r="B25" s="90">
        <f t="shared" si="1"/>
        <v>18</v>
      </c>
      <c r="C25" s="67">
        <f t="shared" si="2"/>
        <v>18</v>
      </c>
      <c r="D25" s="67">
        <f t="shared" si="3"/>
        <v>0</v>
      </c>
      <c r="E25" s="93">
        <f t="shared" si="4"/>
        <v>0</v>
      </c>
      <c r="F25" s="67">
        <v>18</v>
      </c>
      <c r="G25" s="67">
        <v>18</v>
      </c>
      <c r="H25" s="67">
        <f t="shared" si="5"/>
        <v>0</v>
      </c>
      <c r="I25" s="93">
        <f t="shared" si="6"/>
        <v>0</v>
      </c>
      <c r="J25" s="67">
        <v>0</v>
      </c>
      <c r="K25" s="67">
        <v>0</v>
      </c>
      <c r="L25" s="67">
        <f t="shared" si="7"/>
        <v>0</v>
      </c>
      <c r="M25" s="93">
        <f t="shared" si="8"/>
        <v>0</v>
      </c>
      <c r="N25" s="67">
        <v>0</v>
      </c>
      <c r="O25" s="67">
        <v>0</v>
      </c>
      <c r="P25" s="90">
        <f t="shared" si="9"/>
        <v>0</v>
      </c>
      <c r="Q25" s="94">
        <f t="shared" si="0"/>
        <v>0</v>
      </c>
      <c r="R25" s="4"/>
    </row>
    <row r="26" spans="1:18" ht="17.25">
      <c r="A26" s="11" t="s">
        <v>96</v>
      </c>
      <c r="B26" s="90">
        <f t="shared" si="1"/>
        <v>9</v>
      </c>
      <c r="C26" s="67">
        <f t="shared" si="2"/>
        <v>9</v>
      </c>
      <c r="D26" s="67">
        <f t="shared" si="3"/>
        <v>0</v>
      </c>
      <c r="E26" s="95">
        <f t="shared" si="4"/>
        <v>0</v>
      </c>
      <c r="F26" s="67">
        <v>9</v>
      </c>
      <c r="G26" s="67">
        <v>9</v>
      </c>
      <c r="H26" s="67">
        <f t="shared" si="5"/>
        <v>0</v>
      </c>
      <c r="I26" s="95">
        <f t="shared" si="6"/>
        <v>0</v>
      </c>
      <c r="J26" s="67">
        <v>0</v>
      </c>
      <c r="K26" s="67">
        <v>0</v>
      </c>
      <c r="L26" s="67">
        <f t="shared" si="7"/>
        <v>0</v>
      </c>
      <c r="M26" s="95">
        <f t="shared" si="8"/>
        <v>0</v>
      </c>
      <c r="N26" s="67">
        <v>0</v>
      </c>
      <c r="O26" s="67">
        <v>0</v>
      </c>
      <c r="P26" s="90">
        <f t="shared" si="9"/>
        <v>0</v>
      </c>
      <c r="Q26" s="96">
        <f t="shared" si="0"/>
        <v>0</v>
      </c>
      <c r="R26" s="4"/>
    </row>
    <row r="27" spans="1:18" ht="17.25">
      <c r="A27" s="11" t="s">
        <v>85</v>
      </c>
      <c r="B27" s="90">
        <f t="shared" si="1"/>
        <v>3</v>
      </c>
      <c r="C27" s="67">
        <f t="shared" si="2"/>
        <v>3</v>
      </c>
      <c r="D27" s="67">
        <f t="shared" si="3"/>
        <v>0</v>
      </c>
      <c r="E27" s="93">
        <f t="shared" si="4"/>
        <v>0</v>
      </c>
      <c r="F27" s="67">
        <v>3</v>
      </c>
      <c r="G27" s="67">
        <v>3</v>
      </c>
      <c r="H27" s="67">
        <f t="shared" si="5"/>
        <v>0</v>
      </c>
      <c r="I27" s="93">
        <f t="shared" si="6"/>
        <v>0</v>
      </c>
      <c r="J27" s="67">
        <v>0</v>
      </c>
      <c r="K27" s="67">
        <v>0</v>
      </c>
      <c r="L27" s="67">
        <f t="shared" si="7"/>
        <v>0</v>
      </c>
      <c r="M27" s="95">
        <f t="shared" si="8"/>
        <v>0</v>
      </c>
      <c r="N27" s="67">
        <v>0</v>
      </c>
      <c r="O27" s="67">
        <v>0</v>
      </c>
      <c r="P27" s="90">
        <f t="shared" si="9"/>
        <v>0</v>
      </c>
      <c r="Q27" s="94">
        <f t="shared" si="0"/>
        <v>0</v>
      </c>
      <c r="R27" s="4"/>
    </row>
    <row r="28" spans="1:18" ht="17.25">
      <c r="A28" s="11" t="s">
        <v>61</v>
      </c>
      <c r="B28" s="90">
        <f t="shared" si="1"/>
        <v>5637</v>
      </c>
      <c r="C28" s="67">
        <f t="shared" si="2"/>
        <v>5582</v>
      </c>
      <c r="D28" s="67">
        <f t="shared" si="3"/>
        <v>55</v>
      </c>
      <c r="E28" s="93">
        <f t="shared" si="4"/>
        <v>0.99</v>
      </c>
      <c r="F28" s="67">
        <v>3407</v>
      </c>
      <c r="G28" s="67">
        <v>3360</v>
      </c>
      <c r="H28" s="67">
        <f t="shared" si="5"/>
        <v>47</v>
      </c>
      <c r="I28" s="93">
        <f t="shared" si="6"/>
        <v>1.4</v>
      </c>
      <c r="J28" s="67">
        <v>1987</v>
      </c>
      <c r="K28" s="67">
        <v>1979</v>
      </c>
      <c r="L28" s="67">
        <f t="shared" si="7"/>
        <v>8</v>
      </c>
      <c r="M28" s="93">
        <f t="shared" si="8"/>
        <v>0.4</v>
      </c>
      <c r="N28" s="67">
        <v>243</v>
      </c>
      <c r="O28" s="67">
        <v>243</v>
      </c>
      <c r="P28" s="90">
        <f t="shared" si="9"/>
        <v>0</v>
      </c>
      <c r="Q28" s="94">
        <f t="shared" si="0"/>
        <v>0</v>
      </c>
      <c r="R28" s="4"/>
    </row>
    <row r="29" spans="1:18" ht="17.25">
      <c r="A29" s="11" t="s">
        <v>36</v>
      </c>
      <c r="B29" s="90">
        <f t="shared" si="1"/>
        <v>0</v>
      </c>
      <c r="C29" s="67">
        <f t="shared" si="2"/>
        <v>0</v>
      </c>
      <c r="D29" s="67">
        <f t="shared" si="3"/>
        <v>0</v>
      </c>
      <c r="E29" s="98">
        <f t="shared" si="4"/>
        <v>0</v>
      </c>
      <c r="F29" s="67">
        <v>0</v>
      </c>
      <c r="G29" s="67">
        <v>0</v>
      </c>
      <c r="H29" s="67">
        <f t="shared" si="5"/>
        <v>0</v>
      </c>
      <c r="I29" s="98">
        <f t="shared" si="6"/>
        <v>0</v>
      </c>
      <c r="J29" s="67">
        <v>0</v>
      </c>
      <c r="K29" s="67">
        <v>0</v>
      </c>
      <c r="L29" s="67">
        <f t="shared" si="7"/>
        <v>0</v>
      </c>
      <c r="M29" s="98">
        <f t="shared" si="8"/>
        <v>0</v>
      </c>
      <c r="N29" s="67">
        <v>0</v>
      </c>
      <c r="O29" s="67">
        <v>0</v>
      </c>
      <c r="P29" s="90">
        <f t="shared" si="9"/>
        <v>0</v>
      </c>
      <c r="Q29" s="99">
        <f t="shared" si="0"/>
        <v>0</v>
      </c>
      <c r="R29" s="4"/>
    </row>
    <row r="30" spans="1:18" ht="17.25">
      <c r="A30" s="11" t="s">
        <v>86</v>
      </c>
      <c r="B30" s="90">
        <f t="shared" si="1"/>
        <v>5</v>
      </c>
      <c r="C30" s="67">
        <f t="shared" si="2"/>
        <v>7</v>
      </c>
      <c r="D30" s="67">
        <f t="shared" si="3"/>
        <v>-2</v>
      </c>
      <c r="E30" s="93">
        <f t="shared" si="4"/>
        <v>-28.57</v>
      </c>
      <c r="F30" s="67">
        <v>3</v>
      </c>
      <c r="G30" s="67">
        <v>3</v>
      </c>
      <c r="H30" s="67">
        <f t="shared" si="5"/>
        <v>0</v>
      </c>
      <c r="I30" s="93">
        <f t="shared" si="6"/>
        <v>0</v>
      </c>
      <c r="J30" s="67">
        <v>1</v>
      </c>
      <c r="K30" s="67">
        <v>2</v>
      </c>
      <c r="L30" s="67">
        <f t="shared" si="7"/>
        <v>-1</v>
      </c>
      <c r="M30" s="93">
        <f t="shared" si="8"/>
        <v>-50</v>
      </c>
      <c r="N30" s="67">
        <v>1</v>
      </c>
      <c r="O30" s="67">
        <v>2</v>
      </c>
      <c r="P30" s="90">
        <f t="shared" si="9"/>
        <v>-1</v>
      </c>
      <c r="Q30" s="94">
        <f t="shared" si="0"/>
        <v>-50</v>
      </c>
      <c r="R30" s="3"/>
    </row>
    <row r="31" spans="1:18" ht="17.25">
      <c r="A31" s="11" t="s">
        <v>87</v>
      </c>
      <c r="B31" s="90">
        <f t="shared" si="1"/>
        <v>38</v>
      </c>
      <c r="C31" s="67">
        <f t="shared" si="2"/>
        <v>39</v>
      </c>
      <c r="D31" s="67">
        <f t="shared" si="3"/>
        <v>-1</v>
      </c>
      <c r="E31" s="93">
        <f t="shared" si="4"/>
        <v>-2.56</v>
      </c>
      <c r="F31" s="67">
        <v>37</v>
      </c>
      <c r="G31" s="67">
        <v>38</v>
      </c>
      <c r="H31" s="67">
        <f t="shared" si="5"/>
        <v>-1</v>
      </c>
      <c r="I31" s="93">
        <f t="shared" si="6"/>
        <v>-2.63</v>
      </c>
      <c r="J31" s="67">
        <v>1</v>
      </c>
      <c r="K31" s="67">
        <v>1</v>
      </c>
      <c r="L31" s="67">
        <f t="shared" si="7"/>
        <v>0</v>
      </c>
      <c r="M31" s="93">
        <f t="shared" si="8"/>
        <v>0</v>
      </c>
      <c r="N31" s="67">
        <v>0</v>
      </c>
      <c r="O31" s="67">
        <v>0</v>
      </c>
      <c r="P31" s="90">
        <f t="shared" si="9"/>
        <v>0</v>
      </c>
      <c r="Q31" s="94">
        <f t="shared" si="0"/>
        <v>0</v>
      </c>
      <c r="R31" s="3"/>
    </row>
    <row r="32" spans="1:18" ht="17.25">
      <c r="A32" s="11" t="s">
        <v>88</v>
      </c>
      <c r="B32" s="90">
        <f t="shared" si="1"/>
        <v>2</v>
      </c>
      <c r="C32" s="67">
        <f t="shared" si="2"/>
        <v>2</v>
      </c>
      <c r="D32" s="67">
        <f t="shared" si="3"/>
        <v>0</v>
      </c>
      <c r="E32" s="93">
        <f t="shared" si="4"/>
        <v>0</v>
      </c>
      <c r="F32" s="67">
        <v>1</v>
      </c>
      <c r="G32" s="67">
        <v>1</v>
      </c>
      <c r="H32" s="67">
        <f t="shared" si="5"/>
        <v>0</v>
      </c>
      <c r="I32" s="93">
        <f t="shared" si="6"/>
        <v>0</v>
      </c>
      <c r="J32" s="67">
        <v>0</v>
      </c>
      <c r="K32" s="67">
        <v>0</v>
      </c>
      <c r="L32" s="67">
        <f t="shared" si="7"/>
        <v>0</v>
      </c>
      <c r="M32" s="93">
        <f t="shared" si="8"/>
        <v>0</v>
      </c>
      <c r="N32" s="67">
        <v>1</v>
      </c>
      <c r="O32" s="67">
        <v>1</v>
      </c>
      <c r="P32" s="90">
        <f t="shared" si="9"/>
        <v>0</v>
      </c>
      <c r="Q32" s="94">
        <f t="shared" si="0"/>
        <v>0</v>
      </c>
      <c r="R32" s="3"/>
    </row>
    <row r="33" spans="1:18" ht="17.25">
      <c r="A33" s="11" t="s">
        <v>65</v>
      </c>
      <c r="B33" s="90">
        <f t="shared" si="1"/>
        <v>174</v>
      </c>
      <c r="C33" s="67">
        <f t="shared" si="2"/>
        <v>181</v>
      </c>
      <c r="D33" s="67">
        <f t="shared" si="3"/>
        <v>-7</v>
      </c>
      <c r="E33" s="93">
        <f t="shared" si="4"/>
        <v>-3.87</v>
      </c>
      <c r="F33" s="67">
        <v>112</v>
      </c>
      <c r="G33" s="67">
        <v>115</v>
      </c>
      <c r="H33" s="67">
        <f t="shared" si="5"/>
        <v>-3</v>
      </c>
      <c r="I33" s="93">
        <f t="shared" si="6"/>
        <v>-2.61</v>
      </c>
      <c r="J33" s="67">
        <v>40</v>
      </c>
      <c r="K33" s="67">
        <v>43</v>
      </c>
      <c r="L33" s="67">
        <f t="shared" si="7"/>
        <v>-3</v>
      </c>
      <c r="M33" s="93">
        <f t="shared" si="8"/>
        <v>-6.98</v>
      </c>
      <c r="N33" s="67">
        <v>22</v>
      </c>
      <c r="O33" s="67">
        <v>23</v>
      </c>
      <c r="P33" s="90">
        <f t="shared" si="9"/>
        <v>-1</v>
      </c>
      <c r="Q33" s="94">
        <f t="shared" si="0"/>
        <v>-4.35</v>
      </c>
      <c r="R33" s="3"/>
    </row>
    <row r="34" spans="1:18" ht="17.25">
      <c r="A34" s="11" t="s">
        <v>66</v>
      </c>
      <c r="B34" s="90">
        <f t="shared" si="1"/>
        <v>262</v>
      </c>
      <c r="C34" s="67">
        <f t="shared" si="2"/>
        <v>292</v>
      </c>
      <c r="D34" s="67">
        <f t="shared" si="3"/>
        <v>-30</v>
      </c>
      <c r="E34" s="93">
        <f t="shared" si="4"/>
        <v>-10.27</v>
      </c>
      <c r="F34" s="67">
        <v>209</v>
      </c>
      <c r="G34" s="67">
        <v>217</v>
      </c>
      <c r="H34" s="67">
        <f t="shared" si="5"/>
        <v>-8</v>
      </c>
      <c r="I34" s="93">
        <f t="shared" si="6"/>
        <v>-3.69</v>
      </c>
      <c r="J34" s="67">
        <v>7</v>
      </c>
      <c r="K34" s="67">
        <v>7</v>
      </c>
      <c r="L34" s="67">
        <f t="shared" si="7"/>
        <v>0</v>
      </c>
      <c r="M34" s="93">
        <f t="shared" si="8"/>
        <v>0</v>
      </c>
      <c r="N34" s="67">
        <v>46</v>
      </c>
      <c r="O34" s="67">
        <v>68</v>
      </c>
      <c r="P34" s="90">
        <f t="shared" si="9"/>
        <v>-22</v>
      </c>
      <c r="Q34" s="94">
        <f t="shared" si="0"/>
        <v>-32.35</v>
      </c>
      <c r="R34" s="3"/>
    </row>
    <row r="35" spans="1:18" ht="17.25">
      <c r="A35" s="11" t="s">
        <v>67</v>
      </c>
      <c r="B35" s="90">
        <f t="shared" si="1"/>
        <v>0</v>
      </c>
      <c r="C35" s="67">
        <f t="shared" si="2"/>
        <v>0</v>
      </c>
      <c r="D35" s="67">
        <f t="shared" si="3"/>
        <v>0</v>
      </c>
      <c r="E35" s="93">
        <f t="shared" si="4"/>
        <v>0</v>
      </c>
      <c r="F35" s="67">
        <v>0</v>
      </c>
      <c r="G35" s="67">
        <v>0</v>
      </c>
      <c r="H35" s="67">
        <f t="shared" si="5"/>
        <v>0</v>
      </c>
      <c r="I35" s="93">
        <f t="shared" si="6"/>
        <v>0</v>
      </c>
      <c r="J35" s="67">
        <v>0</v>
      </c>
      <c r="K35" s="67">
        <v>0</v>
      </c>
      <c r="L35" s="67">
        <f t="shared" si="7"/>
        <v>0</v>
      </c>
      <c r="M35" s="93">
        <f t="shared" si="8"/>
        <v>0</v>
      </c>
      <c r="N35" s="67">
        <v>0</v>
      </c>
      <c r="O35" s="67">
        <v>0</v>
      </c>
      <c r="P35" s="90">
        <f t="shared" si="9"/>
        <v>0</v>
      </c>
      <c r="Q35" s="94">
        <f t="shared" si="0"/>
        <v>0</v>
      </c>
      <c r="R35" s="3"/>
    </row>
    <row r="36" spans="1:18" ht="17.25">
      <c r="A36" s="11" t="s">
        <v>68</v>
      </c>
      <c r="B36" s="90">
        <f t="shared" si="1"/>
        <v>1</v>
      </c>
      <c r="C36" s="67">
        <f t="shared" si="2"/>
        <v>1</v>
      </c>
      <c r="D36" s="67">
        <f t="shared" si="3"/>
        <v>0</v>
      </c>
      <c r="E36" s="93">
        <f t="shared" si="4"/>
        <v>0</v>
      </c>
      <c r="F36" s="67">
        <v>0</v>
      </c>
      <c r="G36" s="67">
        <v>0</v>
      </c>
      <c r="H36" s="67">
        <f t="shared" si="5"/>
        <v>0</v>
      </c>
      <c r="I36" s="93">
        <f t="shared" si="6"/>
        <v>0</v>
      </c>
      <c r="J36" s="67">
        <v>0</v>
      </c>
      <c r="K36" s="67">
        <v>0</v>
      </c>
      <c r="L36" s="67">
        <f t="shared" si="7"/>
        <v>0</v>
      </c>
      <c r="M36" s="93">
        <f t="shared" si="8"/>
        <v>0</v>
      </c>
      <c r="N36" s="67">
        <v>1</v>
      </c>
      <c r="O36" s="67">
        <v>1</v>
      </c>
      <c r="P36" s="90">
        <f t="shared" si="9"/>
        <v>0</v>
      </c>
      <c r="Q36" s="94">
        <f t="shared" si="0"/>
        <v>0</v>
      </c>
      <c r="R36" s="3"/>
    </row>
    <row r="37" spans="1:18" ht="17.25">
      <c r="A37" s="11" t="s">
        <v>69</v>
      </c>
      <c r="B37" s="90">
        <f t="shared" si="1"/>
        <v>5</v>
      </c>
      <c r="C37" s="67">
        <f t="shared" si="2"/>
        <v>5</v>
      </c>
      <c r="D37" s="67">
        <f t="shared" si="3"/>
        <v>0</v>
      </c>
      <c r="E37" s="93">
        <f t="shared" si="4"/>
        <v>0</v>
      </c>
      <c r="F37" s="67">
        <v>0</v>
      </c>
      <c r="G37" s="67">
        <v>0</v>
      </c>
      <c r="H37" s="67">
        <f t="shared" si="5"/>
        <v>0</v>
      </c>
      <c r="I37" s="93">
        <f t="shared" si="6"/>
        <v>0</v>
      </c>
      <c r="J37" s="67">
        <v>5</v>
      </c>
      <c r="K37" s="67">
        <v>5</v>
      </c>
      <c r="L37" s="67">
        <f t="shared" si="7"/>
        <v>0</v>
      </c>
      <c r="M37" s="93">
        <f t="shared" si="8"/>
        <v>0</v>
      </c>
      <c r="N37" s="67">
        <v>0</v>
      </c>
      <c r="O37" s="67">
        <v>0</v>
      </c>
      <c r="P37" s="90">
        <f t="shared" si="9"/>
        <v>0</v>
      </c>
      <c r="Q37" s="94">
        <f t="shared" si="0"/>
        <v>0</v>
      </c>
      <c r="R37" s="3"/>
    </row>
    <row r="38" spans="1:18" ht="17.25">
      <c r="A38" s="11" t="s">
        <v>70</v>
      </c>
      <c r="B38" s="90">
        <f t="shared" si="1"/>
        <v>46</v>
      </c>
      <c r="C38" s="67">
        <f t="shared" si="2"/>
        <v>54</v>
      </c>
      <c r="D38" s="67">
        <f t="shared" si="3"/>
        <v>-8</v>
      </c>
      <c r="E38" s="93">
        <f t="shared" si="4"/>
        <v>-14.81</v>
      </c>
      <c r="F38" s="67">
        <v>22</v>
      </c>
      <c r="G38" s="67">
        <v>26</v>
      </c>
      <c r="H38" s="67">
        <f t="shared" si="5"/>
        <v>-4</v>
      </c>
      <c r="I38" s="93">
        <f t="shared" si="6"/>
        <v>-15.38</v>
      </c>
      <c r="J38" s="67">
        <v>13</v>
      </c>
      <c r="K38" s="67">
        <v>14</v>
      </c>
      <c r="L38" s="67">
        <f t="shared" si="7"/>
        <v>-1</v>
      </c>
      <c r="M38" s="93">
        <f t="shared" si="8"/>
        <v>-7.14</v>
      </c>
      <c r="N38" s="67">
        <v>11</v>
      </c>
      <c r="O38" s="67">
        <v>14</v>
      </c>
      <c r="P38" s="90">
        <f t="shared" si="9"/>
        <v>-3</v>
      </c>
      <c r="Q38" s="94">
        <f t="shared" si="0"/>
        <v>-21.43</v>
      </c>
      <c r="R38" s="3"/>
    </row>
    <row r="39" spans="1:18" ht="17.25">
      <c r="A39" s="11" t="s">
        <v>71</v>
      </c>
      <c r="B39" s="90">
        <f t="shared" si="1"/>
        <v>13</v>
      </c>
      <c r="C39" s="67">
        <f t="shared" si="2"/>
        <v>14</v>
      </c>
      <c r="D39" s="67">
        <f t="shared" si="3"/>
        <v>-1</v>
      </c>
      <c r="E39" s="93">
        <f t="shared" si="4"/>
        <v>-7.14</v>
      </c>
      <c r="F39" s="67">
        <v>7</v>
      </c>
      <c r="G39" s="67">
        <v>7</v>
      </c>
      <c r="H39" s="67">
        <f t="shared" si="5"/>
        <v>0</v>
      </c>
      <c r="I39" s="93">
        <f t="shared" si="6"/>
        <v>0</v>
      </c>
      <c r="J39" s="67">
        <v>6</v>
      </c>
      <c r="K39" s="67">
        <v>7</v>
      </c>
      <c r="L39" s="67">
        <f t="shared" si="7"/>
        <v>-1</v>
      </c>
      <c r="M39" s="93">
        <f t="shared" si="8"/>
        <v>-14.29</v>
      </c>
      <c r="N39" s="67">
        <v>0</v>
      </c>
      <c r="O39" s="67">
        <v>0</v>
      </c>
      <c r="P39" s="90">
        <f t="shared" si="9"/>
        <v>0</v>
      </c>
      <c r="Q39" s="94">
        <f t="shared" si="0"/>
        <v>0</v>
      </c>
      <c r="R39" s="3"/>
    </row>
    <row r="40" spans="1:18" ht="17.25">
      <c r="A40" s="11" t="s">
        <v>72</v>
      </c>
      <c r="B40" s="90">
        <f t="shared" si="1"/>
        <v>289</v>
      </c>
      <c r="C40" s="67">
        <f t="shared" si="2"/>
        <v>302</v>
      </c>
      <c r="D40" s="67">
        <f t="shared" si="3"/>
        <v>-13</v>
      </c>
      <c r="E40" s="93">
        <f t="shared" si="4"/>
        <v>-4.3</v>
      </c>
      <c r="F40" s="67">
        <v>245</v>
      </c>
      <c r="G40" s="67">
        <v>254</v>
      </c>
      <c r="H40" s="67">
        <f t="shared" si="5"/>
        <v>-9</v>
      </c>
      <c r="I40" s="93">
        <f t="shared" si="6"/>
        <v>-3.54</v>
      </c>
      <c r="J40" s="67">
        <v>44</v>
      </c>
      <c r="K40" s="67">
        <v>48</v>
      </c>
      <c r="L40" s="67">
        <f t="shared" si="7"/>
        <v>-4</v>
      </c>
      <c r="M40" s="93">
        <f t="shared" si="8"/>
        <v>-8.33</v>
      </c>
      <c r="N40" s="67">
        <v>0</v>
      </c>
      <c r="O40" s="67">
        <v>0</v>
      </c>
      <c r="P40" s="90">
        <f t="shared" si="9"/>
        <v>0</v>
      </c>
      <c r="Q40" s="94">
        <f t="shared" si="0"/>
        <v>0</v>
      </c>
      <c r="R40" s="3"/>
    </row>
    <row r="41" spans="1:18" ht="17.25">
      <c r="A41" s="11" t="s">
        <v>89</v>
      </c>
      <c r="B41" s="90">
        <f t="shared" si="1"/>
        <v>0</v>
      </c>
      <c r="C41" s="67">
        <f t="shared" si="2"/>
        <v>0</v>
      </c>
      <c r="D41" s="67">
        <f t="shared" si="3"/>
        <v>0</v>
      </c>
      <c r="E41" s="93">
        <f t="shared" si="4"/>
        <v>0</v>
      </c>
      <c r="F41" s="67">
        <v>0</v>
      </c>
      <c r="G41" s="67">
        <v>0</v>
      </c>
      <c r="H41" s="67">
        <f t="shared" si="5"/>
        <v>0</v>
      </c>
      <c r="I41" s="93">
        <f t="shared" si="6"/>
        <v>0</v>
      </c>
      <c r="J41" s="67">
        <v>0</v>
      </c>
      <c r="K41" s="67">
        <v>0</v>
      </c>
      <c r="L41" s="67">
        <f t="shared" si="7"/>
        <v>0</v>
      </c>
      <c r="M41" s="93">
        <f t="shared" si="8"/>
        <v>0</v>
      </c>
      <c r="N41" s="67">
        <v>0</v>
      </c>
      <c r="O41" s="67">
        <v>0</v>
      </c>
      <c r="P41" s="90">
        <f t="shared" si="9"/>
        <v>0</v>
      </c>
      <c r="Q41" s="94">
        <f t="shared" si="0"/>
        <v>0</v>
      </c>
      <c r="R41" s="3"/>
    </row>
    <row r="42" spans="1:18" ht="17.25">
      <c r="A42" s="11" t="s">
        <v>90</v>
      </c>
      <c r="B42" s="90">
        <f t="shared" si="1"/>
        <v>0</v>
      </c>
      <c r="C42" s="67">
        <f t="shared" si="2"/>
        <v>0</v>
      </c>
      <c r="D42" s="67">
        <f t="shared" si="3"/>
        <v>0</v>
      </c>
      <c r="E42" s="93">
        <f t="shared" si="4"/>
        <v>0</v>
      </c>
      <c r="F42" s="67">
        <v>0</v>
      </c>
      <c r="G42" s="67">
        <v>0</v>
      </c>
      <c r="H42" s="67">
        <f t="shared" si="5"/>
        <v>0</v>
      </c>
      <c r="I42" s="93">
        <f t="shared" si="6"/>
        <v>0</v>
      </c>
      <c r="J42" s="67">
        <v>0</v>
      </c>
      <c r="K42" s="67">
        <v>0</v>
      </c>
      <c r="L42" s="67">
        <f t="shared" si="7"/>
        <v>0</v>
      </c>
      <c r="M42" s="93">
        <f t="shared" si="8"/>
        <v>0</v>
      </c>
      <c r="N42" s="67">
        <v>0</v>
      </c>
      <c r="O42" s="67">
        <v>0</v>
      </c>
      <c r="P42" s="90">
        <f t="shared" si="9"/>
        <v>0</v>
      </c>
      <c r="Q42" s="94">
        <f t="shared" si="0"/>
        <v>0</v>
      </c>
      <c r="R42" s="3"/>
    </row>
    <row r="43" spans="1:18" ht="17.25">
      <c r="A43" s="11" t="s">
        <v>75</v>
      </c>
      <c r="B43" s="90">
        <f t="shared" si="1"/>
        <v>1494</v>
      </c>
      <c r="C43" s="67">
        <f t="shared" si="2"/>
        <v>1485</v>
      </c>
      <c r="D43" s="67">
        <f t="shared" si="3"/>
        <v>9</v>
      </c>
      <c r="E43" s="93">
        <f t="shared" si="4"/>
        <v>0.61</v>
      </c>
      <c r="F43" s="67">
        <v>866</v>
      </c>
      <c r="G43" s="67">
        <v>859</v>
      </c>
      <c r="H43" s="67">
        <f t="shared" si="5"/>
        <v>7</v>
      </c>
      <c r="I43" s="93">
        <f t="shared" si="6"/>
        <v>0.81</v>
      </c>
      <c r="J43" s="67">
        <v>308</v>
      </c>
      <c r="K43" s="67">
        <v>308</v>
      </c>
      <c r="L43" s="67">
        <f t="shared" si="7"/>
        <v>0</v>
      </c>
      <c r="M43" s="93">
        <f t="shared" si="8"/>
        <v>0</v>
      </c>
      <c r="N43" s="67">
        <v>320</v>
      </c>
      <c r="O43" s="67">
        <v>318</v>
      </c>
      <c r="P43" s="90">
        <f t="shared" si="9"/>
        <v>2</v>
      </c>
      <c r="Q43" s="94">
        <f t="shared" si="0"/>
        <v>0.63</v>
      </c>
      <c r="R43" s="3"/>
    </row>
    <row r="44" spans="1:18" ht="18" thickBot="1">
      <c r="A44" s="13" t="s">
        <v>91</v>
      </c>
      <c r="B44" s="90">
        <f t="shared" si="1"/>
        <v>168</v>
      </c>
      <c r="C44" s="100">
        <f t="shared" si="2"/>
        <v>179</v>
      </c>
      <c r="D44" s="100">
        <f t="shared" si="3"/>
        <v>-11</v>
      </c>
      <c r="E44" s="101">
        <f t="shared" si="4"/>
        <v>-6.15</v>
      </c>
      <c r="F44" s="100">
        <v>0</v>
      </c>
      <c r="G44" s="100">
        <v>0</v>
      </c>
      <c r="H44" s="100">
        <f t="shared" si="5"/>
        <v>0</v>
      </c>
      <c r="I44" s="101">
        <f t="shared" si="6"/>
        <v>0</v>
      </c>
      <c r="J44" s="100">
        <v>33</v>
      </c>
      <c r="K44" s="100">
        <v>34</v>
      </c>
      <c r="L44" s="100">
        <f t="shared" si="7"/>
        <v>-1</v>
      </c>
      <c r="M44" s="101">
        <f t="shared" si="8"/>
        <v>-2.94</v>
      </c>
      <c r="N44" s="100">
        <v>135</v>
      </c>
      <c r="O44" s="100">
        <v>145</v>
      </c>
      <c r="P44" s="90">
        <f t="shared" si="9"/>
        <v>-10</v>
      </c>
      <c r="Q44" s="102">
        <f t="shared" si="0"/>
        <v>-6.9</v>
      </c>
      <c r="R44" s="3"/>
    </row>
    <row r="45" spans="1:18" ht="15" customHeight="1" thickBot="1">
      <c r="A45" s="14" t="s">
        <v>92</v>
      </c>
      <c r="B45" s="103">
        <f>SUM(B6:B44)</f>
        <v>13705</v>
      </c>
      <c r="C45" s="103">
        <f>G45+K45+O45</f>
        <v>13657</v>
      </c>
      <c r="D45" s="103">
        <f>SUM(D6:D44)</f>
        <v>48</v>
      </c>
      <c r="E45" s="104">
        <f t="shared" si="4"/>
        <v>0.35</v>
      </c>
      <c r="F45" s="103">
        <f>SUM(F6:F44)</f>
        <v>7701</v>
      </c>
      <c r="G45" s="103">
        <f>SUM(G6:G44)</f>
        <v>7670</v>
      </c>
      <c r="H45" s="103">
        <f>SUM(H6:H44)</f>
        <v>31</v>
      </c>
      <c r="I45" s="104">
        <f>IF(AND(F45&gt;0,G45=0),"皆増",IF(AND(F45=0,G45&gt;0),"皆減",IF(H45=0,0,ROUND(H45/G45*100,2))))</f>
        <v>0.4</v>
      </c>
      <c r="J45" s="103">
        <f>SUM(J6:J44)</f>
        <v>3311</v>
      </c>
      <c r="K45" s="103">
        <f>SUM(K6:K44)</f>
        <v>3291</v>
      </c>
      <c r="L45" s="103">
        <f>SUM(L6:L44)</f>
        <v>20</v>
      </c>
      <c r="M45" s="104">
        <f>IF(AND(J45&gt;0,K45=0),"皆増",IF(AND(J45=0,K45&gt;0),"皆減",IF(L45=0,0,ROUND(L45/K45*100,2))))</f>
        <v>0.61</v>
      </c>
      <c r="N45" s="103">
        <f>SUM(N6:N44)</f>
        <v>2693</v>
      </c>
      <c r="O45" s="103">
        <f>SUM(O6:O44)</f>
        <v>2696</v>
      </c>
      <c r="P45" s="103">
        <f>SUM(P6:P44)</f>
        <v>-3</v>
      </c>
      <c r="Q45" s="105">
        <f>IF(AND(N45&gt;0,O45=0),"皆増",IF(AND(N45=0,O45&gt;0),"皆減",IF(P45=0,0,ROUND(P45/O45*100,2))))</f>
        <v>-0.11</v>
      </c>
      <c r="R45" s="3"/>
    </row>
    <row r="46" spans="1:18" ht="27" customHeight="1">
      <c r="A46" s="112" t="s">
        <v>140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"/>
    </row>
    <row r="47" spans="1:18" ht="17.25">
      <c r="A47" s="1"/>
      <c r="B47" s="1"/>
      <c r="C47" s="1"/>
      <c r="D47" s="1"/>
      <c r="E47" s="8"/>
      <c r="F47" s="1"/>
      <c r="G47" s="1"/>
      <c r="H47" s="1"/>
      <c r="I47" s="8"/>
      <c r="J47" s="1"/>
      <c r="K47" s="1"/>
      <c r="L47" s="1"/>
      <c r="M47" s="8"/>
      <c r="N47" s="1"/>
      <c r="O47" s="1"/>
      <c r="P47" s="1"/>
      <c r="Q47" s="8"/>
      <c r="R47" s="1"/>
    </row>
    <row r="48" spans="1:18" ht="17.25">
      <c r="A48" s="1"/>
      <c r="B48" s="1"/>
      <c r="C48" s="1"/>
      <c r="D48" s="1"/>
      <c r="E48" s="8"/>
      <c r="F48" s="1"/>
      <c r="G48" s="1"/>
      <c r="H48" s="1"/>
      <c r="I48" s="8"/>
      <c r="J48" s="1"/>
      <c r="K48" s="1"/>
      <c r="L48" s="1"/>
      <c r="M48" s="8"/>
      <c r="N48" s="1"/>
      <c r="O48" s="1"/>
      <c r="P48" s="1"/>
      <c r="Q48" s="8"/>
      <c r="R48" s="1"/>
    </row>
    <row r="49" spans="1:18" ht="17.25">
      <c r="A49" s="1"/>
      <c r="B49" s="1"/>
      <c r="C49" s="1"/>
      <c r="D49" s="1"/>
      <c r="E49" s="8"/>
      <c r="F49" s="1"/>
      <c r="G49" s="1"/>
      <c r="H49" s="1"/>
      <c r="I49" s="8"/>
      <c r="J49" s="1"/>
      <c r="K49" s="1"/>
      <c r="L49" s="1"/>
      <c r="M49" s="8"/>
      <c r="N49" s="1"/>
      <c r="O49" s="1"/>
      <c r="P49" s="1"/>
      <c r="Q49" s="8"/>
      <c r="R49" s="1"/>
    </row>
    <row r="50" spans="1:18" ht="17.25">
      <c r="A50" s="1"/>
      <c r="B50" s="1"/>
      <c r="C50" s="1"/>
      <c r="D50" s="1"/>
      <c r="E50" s="8"/>
      <c r="F50" s="1"/>
      <c r="G50" s="1"/>
      <c r="H50" s="1"/>
      <c r="I50" s="8"/>
      <c r="J50" s="1"/>
      <c r="K50" s="1"/>
      <c r="L50" s="1"/>
      <c r="M50" s="8"/>
      <c r="N50" s="1"/>
      <c r="O50" s="1"/>
      <c r="P50" s="1"/>
      <c r="Q50" s="8"/>
      <c r="R50" s="1"/>
    </row>
    <row r="51" spans="1:18" ht="17.25">
      <c r="A51" s="1"/>
      <c r="B51" s="1"/>
      <c r="C51" s="1"/>
      <c r="D51" s="1"/>
      <c r="E51" s="8"/>
      <c r="F51" s="1"/>
      <c r="G51" s="1"/>
      <c r="H51" s="1"/>
      <c r="I51" s="8"/>
      <c r="J51" s="1"/>
      <c r="K51" s="1"/>
      <c r="L51" s="1"/>
      <c r="M51" s="8"/>
      <c r="N51" s="1"/>
      <c r="O51" s="1"/>
      <c r="P51" s="1"/>
      <c r="Q51" s="8"/>
      <c r="R51" s="1"/>
    </row>
    <row r="52" spans="1:18" ht="17.25">
      <c r="A52" s="1"/>
      <c r="B52" s="1"/>
      <c r="C52" s="1"/>
      <c r="D52" s="1"/>
      <c r="E52" s="8"/>
      <c r="F52" s="1"/>
      <c r="G52" s="1"/>
      <c r="H52" s="1"/>
      <c r="I52" s="8"/>
      <c r="J52" s="1"/>
      <c r="K52" s="1"/>
      <c r="L52" s="1"/>
      <c r="M52" s="8"/>
      <c r="N52" s="1"/>
      <c r="O52" s="1"/>
      <c r="P52" s="1"/>
      <c r="Q52" s="8"/>
      <c r="R52" s="1"/>
    </row>
    <row r="53" spans="1:18" ht="17.25">
      <c r="A53" s="1"/>
      <c r="B53" s="1"/>
      <c r="C53" s="1"/>
      <c r="D53" s="1"/>
      <c r="E53" s="8"/>
      <c r="F53" s="1"/>
      <c r="G53" s="1"/>
      <c r="H53" s="1"/>
      <c r="I53" s="8"/>
      <c r="J53" s="1"/>
      <c r="K53" s="1"/>
      <c r="L53" s="1"/>
      <c r="M53" s="8"/>
      <c r="N53" s="1"/>
      <c r="O53" s="1"/>
      <c r="P53" s="1"/>
      <c r="Q53" s="8"/>
      <c r="R53" s="1"/>
    </row>
    <row r="54" spans="1:18" ht="17.25">
      <c r="A54" s="1"/>
      <c r="B54" s="1"/>
      <c r="C54" s="1"/>
      <c r="D54" s="1"/>
      <c r="E54" s="8"/>
      <c r="F54" s="1"/>
      <c r="G54" s="1"/>
      <c r="H54" s="1"/>
      <c r="I54" s="8"/>
      <c r="J54" s="1"/>
      <c r="K54" s="1"/>
      <c r="L54" s="1"/>
      <c r="M54" s="8"/>
      <c r="N54" s="1"/>
      <c r="O54" s="1"/>
      <c r="P54" s="1"/>
      <c r="Q54" s="8"/>
      <c r="R54" s="1"/>
    </row>
    <row r="55" spans="1:18" ht="17.25">
      <c r="A55" s="1"/>
      <c r="B55" s="1"/>
      <c r="C55" s="1"/>
      <c r="D55" s="1"/>
      <c r="E55" s="8"/>
      <c r="F55" s="1"/>
      <c r="G55" s="1"/>
      <c r="H55" s="1"/>
      <c r="I55" s="8"/>
      <c r="J55" s="1"/>
      <c r="K55" s="1"/>
      <c r="L55" s="1"/>
      <c r="M55" s="8"/>
      <c r="N55" s="1"/>
      <c r="O55" s="1"/>
      <c r="P55" s="1"/>
      <c r="Q55" s="8"/>
      <c r="R55" s="1"/>
    </row>
    <row r="56" spans="1:18" ht="17.25">
      <c r="A56" s="1"/>
      <c r="B56" s="1"/>
      <c r="C56" s="1"/>
      <c r="D56" s="1"/>
      <c r="E56" s="8"/>
      <c r="F56" s="1"/>
      <c r="G56" s="1"/>
      <c r="H56" s="1"/>
      <c r="I56" s="8"/>
      <c r="J56" s="1"/>
      <c r="K56" s="1"/>
      <c r="L56" s="1"/>
      <c r="M56" s="8"/>
      <c r="N56" s="1"/>
      <c r="O56" s="1"/>
      <c r="P56" s="1"/>
      <c r="Q56" s="8"/>
      <c r="R56" s="1"/>
    </row>
    <row r="57" spans="1:18" ht="17.25">
      <c r="A57" s="1"/>
      <c r="B57" s="1"/>
      <c r="C57" s="1"/>
      <c r="D57" s="1"/>
      <c r="E57" s="8"/>
      <c r="F57" s="1"/>
      <c r="G57" s="1"/>
      <c r="H57" s="1"/>
      <c r="I57" s="8"/>
      <c r="J57" s="1"/>
      <c r="K57" s="1"/>
      <c r="L57" s="1"/>
      <c r="M57" s="8"/>
      <c r="N57" s="1"/>
      <c r="O57" s="1"/>
      <c r="P57" s="1"/>
      <c r="Q57" s="8"/>
      <c r="R57" s="1"/>
    </row>
    <row r="58" spans="1:18" ht="17.25">
      <c r="A58" s="1"/>
      <c r="B58" s="1"/>
      <c r="C58" s="1"/>
      <c r="D58" s="1"/>
      <c r="E58" s="8"/>
      <c r="F58" s="1"/>
      <c r="G58" s="1"/>
      <c r="H58" s="1"/>
      <c r="I58" s="8"/>
      <c r="J58" s="1"/>
      <c r="K58" s="1"/>
      <c r="L58" s="1"/>
      <c r="M58" s="8"/>
      <c r="N58" s="1"/>
      <c r="O58" s="1"/>
      <c r="P58" s="1"/>
      <c r="Q58" s="8"/>
      <c r="R58" s="1"/>
    </row>
    <row r="59" spans="1:18" ht="17.25">
      <c r="A59" s="1"/>
      <c r="B59" s="1"/>
      <c r="C59" s="1"/>
      <c r="D59" s="1"/>
      <c r="E59" s="8"/>
      <c r="F59" s="1"/>
      <c r="G59" s="1"/>
      <c r="H59" s="1"/>
      <c r="I59" s="8"/>
      <c r="J59" s="1"/>
      <c r="K59" s="1"/>
      <c r="L59" s="1"/>
      <c r="M59" s="8"/>
      <c r="N59" s="1"/>
      <c r="O59" s="1"/>
      <c r="P59" s="1"/>
      <c r="Q59" s="8"/>
      <c r="R59" s="1"/>
    </row>
    <row r="60" spans="1:18" ht="17.25">
      <c r="A60" s="1"/>
      <c r="B60" s="1"/>
      <c r="C60" s="1"/>
      <c r="D60" s="1"/>
      <c r="E60" s="8"/>
      <c r="F60" s="1"/>
      <c r="G60" s="1"/>
      <c r="H60" s="1"/>
      <c r="I60" s="8"/>
      <c r="J60" s="1"/>
      <c r="K60" s="1"/>
      <c r="L60" s="1"/>
      <c r="M60" s="8"/>
      <c r="N60" s="1"/>
      <c r="O60" s="1"/>
      <c r="P60" s="1"/>
      <c r="Q60" s="8"/>
      <c r="R60" s="1"/>
    </row>
    <row r="61" spans="1:18" ht="17.25">
      <c r="A61" s="1"/>
      <c r="B61" s="1"/>
      <c r="C61" s="1"/>
      <c r="D61" s="1"/>
      <c r="E61" s="8"/>
      <c r="F61" s="1"/>
      <c r="G61" s="1"/>
      <c r="H61" s="1"/>
      <c r="I61" s="8"/>
      <c r="J61" s="1"/>
      <c r="K61" s="1"/>
      <c r="L61" s="1"/>
      <c r="M61" s="8"/>
      <c r="N61" s="1"/>
      <c r="O61" s="1"/>
      <c r="P61" s="1"/>
      <c r="Q61" s="8"/>
      <c r="R61" s="1"/>
    </row>
    <row r="62" spans="1:18" ht="17.25">
      <c r="A62" s="1"/>
      <c r="B62" s="1"/>
      <c r="C62" s="1"/>
      <c r="D62" s="1"/>
      <c r="E62" s="8"/>
      <c r="F62" s="1"/>
      <c r="G62" s="1"/>
      <c r="H62" s="1"/>
      <c r="I62" s="8"/>
      <c r="J62" s="1"/>
      <c r="K62" s="1"/>
      <c r="L62" s="1"/>
      <c r="M62" s="8"/>
      <c r="N62" s="1"/>
      <c r="O62" s="1"/>
      <c r="P62" s="1"/>
      <c r="Q62" s="8"/>
      <c r="R62" s="1"/>
    </row>
    <row r="63" spans="1:18" ht="17.25">
      <c r="A63" s="1"/>
      <c r="B63" s="1"/>
      <c r="C63" s="1"/>
      <c r="D63" s="1"/>
      <c r="E63" s="8"/>
      <c r="F63" s="1"/>
      <c r="G63" s="1"/>
      <c r="H63" s="1"/>
      <c r="I63" s="8"/>
      <c r="J63" s="1"/>
      <c r="K63" s="1"/>
      <c r="L63" s="1"/>
      <c r="M63" s="8"/>
      <c r="N63" s="1"/>
      <c r="O63" s="1"/>
      <c r="P63" s="1"/>
      <c r="Q63" s="8"/>
      <c r="R63" s="1"/>
    </row>
    <row r="64" spans="1:18" ht="17.25">
      <c r="A64" s="1"/>
      <c r="B64" s="1"/>
      <c r="C64" s="1"/>
      <c r="D64" s="1"/>
      <c r="E64" s="8"/>
      <c r="F64" s="1"/>
      <c r="G64" s="1"/>
      <c r="H64" s="1"/>
      <c r="I64" s="8"/>
      <c r="J64" s="1"/>
      <c r="K64" s="1"/>
      <c r="L64" s="1"/>
      <c r="M64" s="8"/>
      <c r="N64" s="1"/>
      <c r="O64" s="1"/>
      <c r="P64" s="1"/>
      <c r="Q64" s="8"/>
      <c r="R64" s="1"/>
    </row>
    <row r="65" spans="1:18" ht="17.25">
      <c r="A65" s="1"/>
      <c r="B65" s="1"/>
      <c r="C65" s="1"/>
      <c r="D65" s="1"/>
      <c r="E65" s="8"/>
      <c r="F65" s="1"/>
      <c r="G65" s="1"/>
      <c r="H65" s="1"/>
      <c r="I65" s="8"/>
      <c r="J65" s="1"/>
      <c r="K65" s="1"/>
      <c r="L65" s="1"/>
      <c r="M65" s="8"/>
      <c r="N65" s="1"/>
      <c r="O65" s="1"/>
      <c r="P65" s="1"/>
      <c r="Q65" s="8"/>
      <c r="R65" s="1"/>
    </row>
    <row r="66" spans="1:18" ht="17.25">
      <c r="A66" s="1"/>
      <c r="B66" s="1"/>
      <c r="C66" s="1"/>
      <c r="D66" s="1"/>
      <c r="E66" s="8"/>
      <c r="F66" s="1"/>
      <c r="G66" s="1"/>
      <c r="H66" s="1"/>
      <c r="I66" s="8"/>
      <c r="J66" s="1"/>
      <c r="K66" s="1"/>
      <c r="L66" s="1"/>
      <c r="M66" s="8"/>
      <c r="N66" s="1"/>
      <c r="O66" s="1"/>
      <c r="P66" s="1"/>
      <c r="Q66" s="8"/>
      <c r="R66" s="1"/>
    </row>
    <row r="67" spans="1:18" ht="17.25">
      <c r="A67" s="1"/>
      <c r="B67" s="1"/>
      <c r="C67" s="1"/>
      <c r="D67" s="1"/>
      <c r="E67" s="8"/>
      <c r="F67" s="1"/>
      <c r="G67" s="1"/>
      <c r="H67" s="1"/>
      <c r="I67" s="8"/>
      <c r="J67" s="1"/>
      <c r="K67" s="1"/>
      <c r="L67" s="1"/>
      <c r="M67" s="8"/>
      <c r="N67" s="1"/>
      <c r="O67" s="1"/>
      <c r="P67" s="1"/>
      <c r="Q67" s="8"/>
      <c r="R67" s="1"/>
    </row>
    <row r="68" spans="1:18" ht="17.25">
      <c r="A68" s="1"/>
      <c r="B68" s="1"/>
      <c r="C68" s="1"/>
      <c r="D68" s="1"/>
      <c r="E68" s="8"/>
      <c r="F68" s="1"/>
      <c r="G68" s="1"/>
      <c r="H68" s="1"/>
      <c r="I68" s="8"/>
      <c r="J68" s="1"/>
      <c r="K68" s="1"/>
      <c r="L68" s="1"/>
      <c r="M68" s="8"/>
      <c r="N68" s="1"/>
      <c r="O68" s="1"/>
      <c r="P68" s="1"/>
      <c r="Q68" s="8"/>
      <c r="R68" s="1"/>
    </row>
    <row r="69" spans="1:18" ht="17.25">
      <c r="A69" s="1"/>
      <c r="B69" s="1"/>
      <c r="C69" s="1"/>
      <c r="D69" s="1"/>
      <c r="E69" s="8"/>
      <c r="F69" s="1"/>
      <c r="G69" s="1"/>
      <c r="H69" s="1"/>
      <c r="I69" s="8"/>
      <c r="J69" s="1"/>
      <c r="K69" s="1"/>
      <c r="L69" s="1"/>
      <c r="M69" s="8"/>
      <c r="N69" s="1"/>
      <c r="O69" s="1"/>
      <c r="P69" s="1"/>
      <c r="Q69" s="8"/>
      <c r="R69" s="1"/>
    </row>
    <row r="70" spans="1:18" ht="17.25">
      <c r="A70" s="1"/>
      <c r="B70" s="1"/>
      <c r="C70" s="1"/>
      <c r="D70" s="1"/>
      <c r="E70" s="8"/>
      <c r="F70" s="1"/>
      <c r="G70" s="1"/>
      <c r="H70" s="1"/>
      <c r="I70" s="8"/>
      <c r="J70" s="1"/>
      <c r="K70" s="1"/>
      <c r="L70" s="1"/>
      <c r="M70" s="8"/>
      <c r="N70" s="1"/>
      <c r="O70" s="1"/>
      <c r="P70" s="1"/>
      <c r="Q70" s="8"/>
      <c r="R70" s="1"/>
    </row>
    <row r="71" spans="1:18" ht="17.25">
      <c r="A71" s="1"/>
      <c r="B71" s="1"/>
      <c r="C71" s="1"/>
      <c r="D71" s="1"/>
      <c r="E71" s="8"/>
      <c r="F71" s="1"/>
      <c r="G71" s="1"/>
      <c r="H71" s="1"/>
      <c r="I71" s="8"/>
      <c r="J71" s="1"/>
      <c r="K71" s="1"/>
      <c r="L71" s="1"/>
      <c r="M71" s="8"/>
      <c r="N71" s="1"/>
      <c r="O71" s="1"/>
      <c r="P71" s="1"/>
      <c r="Q71" s="8"/>
      <c r="R71" s="1"/>
    </row>
    <row r="72" spans="1:18" ht="17.25">
      <c r="A72" s="1"/>
      <c r="B72" s="1"/>
      <c r="C72" s="1"/>
      <c r="D72" s="1"/>
      <c r="E72" s="8"/>
      <c r="F72" s="1"/>
      <c r="G72" s="1"/>
      <c r="H72" s="1"/>
      <c r="I72" s="8"/>
      <c r="J72" s="1"/>
      <c r="K72" s="1"/>
      <c r="L72" s="1"/>
      <c r="M72" s="8"/>
      <c r="N72" s="1"/>
      <c r="O72" s="1"/>
      <c r="P72" s="1"/>
      <c r="Q72" s="8"/>
      <c r="R72" s="1"/>
    </row>
    <row r="73" spans="1:18" ht="17.25">
      <c r="A73" s="1"/>
      <c r="B73" s="1"/>
      <c r="C73" s="1"/>
      <c r="D73" s="1"/>
      <c r="E73" s="8"/>
      <c r="F73" s="1"/>
      <c r="G73" s="1"/>
      <c r="H73" s="1"/>
      <c r="I73" s="8"/>
      <c r="J73" s="1"/>
      <c r="K73" s="1"/>
      <c r="L73" s="1"/>
      <c r="M73" s="8"/>
      <c r="N73" s="1"/>
      <c r="O73" s="1"/>
      <c r="P73" s="1"/>
      <c r="Q73" s="8"/>
      <c r="R73" s="1"/>
    </row>
    <row r="74" spans="1:18" ht="17.25">
      <c r="A74" s="1"/>
      <c r="B74" s="1"/>
      <c r="C74" s="1"/>
      <c r="D74" s="1"/>
      <c r="E74" s="8"/>
      <c r="F74" s="1"/>
      <c r="G74" s="1"/>
      <c r="H74" s="1"/>
      <c r="I74" s="8"/>
      <c r="J74" s="1"/>
      <c r="K74" s="1"/>
      <c r="L74" s="1"/>
      <c r="M74" s="8"/>
      <c r="N74" s="1"/>
      <c r="O74" s="1"/>
      <c r="P74" s="1"/>
      <c r="Q74" s="8"/>
      <c r="R74" s="1"/>
    </row>
    <row r="75" spans="1:18" ht="17.25">
      <c r="A75" s="1"/>
      <c r="B75" s="1"/>
      <c r="C75" s="1"/>
      <c r="D75" s="1"/>
      <c r="E75" s="8"/>
      <c r="F75" s="1"/>
      <c r="G75" s="1"/>
      <c r="H75" s="1"/>
      <c r="I75" s="8"/>
      <c r="J75" s="1"/>
      <c r="K75" s="1"/>
      <c r="L75" s="1"/>
      <c r="M75" s="8"/>
      <c r="N75" s="1"/>
      <c r="O75" s="1"/>
      <c r="P75" s="1"/>
      <c r="Q75" s="8"/>
      <c r="R75" s="1"/>
    </row>
    <row r="76" spans="1:18" ht="17.25">
      <c r="A76" s="1"/>
      <c r="B76" s="1"/>
      <c r="C76" s="1"/>
      <c r="D76" s="1"/>
      <c r="E76" s="8"/>
      <c r="F76" s="1"/>
      <c r="G76" s="1"/>
      <c r="H76" s="1"/>
      <c r="I76" s="8"/>
      <c r="J76" s="1"/>
      <c r="K76" s="1"/>
      <c r="L76" s="1"/>
      <c r="M76" s="8"/>
      <c r="N76" s="1"/>
      <c r="O76" s="1"/>
      <c r="P76" s="1"/>
      <c r="Q76" s="8"/>
      <c r="R76" s="1"/>
    </row>
    <row r="77" spans="1:18" ht="17.25">
      <c r="A77" s="1"/>
      <c r="B77" s="1"/>
      <c r="C77" s="1"/>
      <c r="D77" s="1"/>
      <c r="E77" s="8"/>
      <c r="F77" s="1"/>
      <c r="G77" s="1"/>
      <c r="H77" s="1"/>
      <c r="I77" s="8"/>
      <c r="J77" s="1"/>
      <c r="K77" s="1"/>
      <c r="L77" s="1"/>
      <c r="M77" s="8"/>
      <c r="N77" s="1"/>
      <c r="O77" s="1"/>
      <c r="P77" s="1"/>
      <c r="Q77" s="8"/>
      <c r="R77" s="1"/>
    </row>
    <row r="78" spans="1:18" ht="17.25">
      <c r="A78" s="1"/>
      <c r="B78" s="1"/>
      <c r="C78" s="1"/>
      <c r="D78" s="1"/>
      <c r="E78" s="8"/>
      <c r="F78" s="1"/>
      <c r="G78" s="1"/>
      <c r="H78" s="1"/>
      <c r="I78" s="8"/>
      <c r="J78" s="1"/>
      <c r="K78" s="1"/>
      <c r="L78" s="1"/>
      <c r="M78" s="8"/>
      <c r="N78" s="1"/>
      <c r="O78" s="1"/>
      <c r="P78" s="1"/>
      <c r="Q78" s="8"/>
      <c r="R78" s="1"/>
    </row>
    <row r="79" spans="1:18" ht="17.25">
      <c r="A79" s="1"/>
      <c r="B79" s="1"/>
      <c r="C79" s="1"/>
      <c r="D79" s="1"/>
      <c r="E79" s="8"/>
      <c r="F79" s="1"/>
      <c r="G79" s="1"/>
      <c r="H79" s="1"/>
      <c r="I79" s="8"/>
      <c r="J79" s="1"/>
      <c r="K79" s="1"/>
      <c r="L79" s="1"/>
      <c r="M79" s="8"/>
      <c r="N79" s="1"/>
      <c r="O79" s="1"/>
      <c r="P79" s="1"/>
      <c r="Q79" s="8"/>
      <c r="R79" s="1"/>
    </row>
    <row r="80" spans="1:18" ht="17.25">
      <c r="A80" s="1"/>
      <c r="B80" s="1"/>
      <c r="C80" s="1"/>
      <c r="D80" s="1"/>
      <c r="E80" s="8"/>
      <c r="F80" s="1"/>
      <c r="G80" s="1"/>
      <c r="H80" s="1"/>
      <c r="I80" s="8"/>
      <c r="J80" s="1"/>
      <c r="K80" s="1"/>
      <c r="L80" s="1"/>
      <c r="M80" s="8"/>
      <c r="N80" s="1"/>
      <c r="O80" s="1"/>
      <c r="P80" s="1"/>
      <c r="Q80" s="8"/>
      <c r="R80" s="1"/>
    </row>
    <row r="81" spans="1:18" ht="17.25">
      <c r="A81" s="1"/>
      <c r="B81" s="1"/>
      <c r="C81" s="1"/>
      <c r="D81" s="1"/>
      <c r="E81" s="8"/>
      <c r="F81" s="1"/>
      <c r="G81" s="1"/>
      <c r="H81" s="1"/>
      <c r="I81" s="8"/>
      <c r="J81" s="1"/>
      <c r="K81" s="1"/>
      <c r="L81" s="1"/>
      <c r="M81" s="8"/>
      <c r="N81" s="1"/>
      <c r="O81" s="1"/>
      <c r="P81" s="1"/>
      <c r="Q81" s="8"/>
      <c r="R81" s="1"/>
    </row>
    <row r="82" spans="1:18" ht="17.25">
      <c r="A82" s="1"/>
      <c r="B82" s="1"/>
      <c r="C82" s="1"/>
      <c r="D82" s="1"/>
      <c r="E82" s="8"/>
      <c r="F82" s="1"/>
      <c r="G82" s="1"/>
      <c r="H82" s="1"/>
      <c r="I82" s="8"/>
      <c r="J82" s="1"/>
      <c r="K82" s="1"/>
      <c r="L82" s="1"/>
      <c r="M82" s="8"/>
      <c r="N82" s="1"/>
      <c r="O82" s="1"/>
      <c r="P82" s="1"/>
      <c r="Q82" s="8"/>
      <c r="R82" s="1"/>
    </row>
    <row r="83" spans="1:18" ht="17.25">
      <c r="A83" s="1"/>
      <c r="B83" s="1"/>
      <c r="C83" s="1"/>
      <c r="D83" s="1"/>
      <c r="E83" s="8"/>
      <c r="F83" s="1"/>
      <c r="G83" s="1"/>
      <c r="H83" s="1"/>
      <c r="I83" s="8"/>
      <c r="J83" s="1"/>
      <c r="K83" s="1"/>
      <c r="L83" s="1"/>
      <c r="M83" s="8"/>
      <c r="N83" s="1"/>
      <c r="O83" s="1"/>
      <c r="P83" s="1"/>
      <c r="Q83" s="8"/>
      <c r="R83" s="1"/>
    </row>
    <row r="84" spans="1:18" ht="17.25">
      <c r="A84" s="1"/>
      <c r="B84" s="1"/>
      <c r="C84" s="1"/>
      <c r="D84" s="1"/>
      <c r="E84" s="8"/>
      <c r="F84" s="1"/>
      <c r="G84" s="1"/>
      <c r="H84" s="1"/>
      <c r="I84" s="8"/>
      <c r="J84" s="1"/>
      <c r="K84" s="1"/>
      <c r="L84" s="1"/>
      <c r="M84" s="8"/>
      <c r="N84" s="1"/>
      <c r="O84" s="1"/>
      <c r="P84" s="1"/>
      <c r="Q84" s="8"/>
      <c r="R84" s="1"/>
    </row>
    <row r="85" spans="1:18" ht="17.25">
      <c r="A85" s="1"/>
      <c r="B85" s="1"/>
      <c r="C85" s="1"/>
      <c r="D85" s="1"/>
      <c r="E85" s="8"/>
      <c r="F85" s="1"/>
      <c r="G85" s="1"/>
      <c r="H85" s="1"/>
      <c r="I85" s="8"/>
      <c r="J85" s="1"/>
      <c r="K85" s="1"/>
      <c r="L85" s="1"/>
      <c r="M85" s="8"/>
      <c r="N85" s="1"/>
      <c r="O85" s="1"/>
      <c r="P85" s="1"/>
      <c r="Q85" s="8"/>
      <c r="R85" s="1"/>
    </row>
    <row r="86" spans="1:18" ht="17.25">
      <c r="A86" s="1"/>
      <c r="B86" s="1"/>
      <c r="C86" s="1"/>
      <c r="D86" s="1"/>
      <c r="E86" s="8"/>
      <c r="F86" s="1"/>
      <c r="G86" s="1"/>
      <c r="H86" s="1"/>
      <c r="I86" s="8"/>
      <c r="J86" s="1"/>
      <c r="K86" s="1"/>
      <c r="L86" s="1"/>
      <c r="M86" s="8"/>
      <c r="N86" s="1"/>
      <c r="O86" s="1"/>
      <c r="P86" s="1"/>
      <c r="Q86" s="8"/>
      <c r="R86" s="1"/>
    </row>
    <row r="87" spans="1:18" ht="17.25">
      <c r="A87" s="1"/>
      <c r="B87" s="1"/>
      <c r="C87" s="1"/>
      <c r="D87" s="1"/>
      <c r="E87" s="8"/>
      <c r="F87" s="1"/>
      <c r="G87" s="1"/>
      <c r="H87" s="1"/>
      <c r="I87" s="8"/>
      <c r="J87" s="1"/>
      <c r="K87" s="1"/>
      <c r="L87" s="1"/>
      <c r="M87" s="8"/>
      <c r="N87" s="1"/>
      <c r="O87" s="1"/>
      <c r="P87" s="1"/>
      <c r="Q87" s="8"/>
      <c r="R87" s="1"/>
    </row>
    <row r="88" spans="1:18" ht="17.25">
      <c r="A88" s="1"/>
      <c r="B88" s="1"/>
      <c r="C88" s="1"/>
      <c r="D88" s="1"/>
      <c r="E88" s="8"/>
      <c r="F88" s="1"/>
      <c r="G88" s="1"/>
      <c r="H88" s="1"/>
      <c r="I88" s="8"/>
      <c r="J88" s="1"/>
      <c r="K88" s="1"/>
      <c r="L88" s="1"/>
      <c r="M88" s="8"/>
      <c r="N88" s="1"/>
      <c r="O88" s="1"/>
      <c r="P88" s="1"/>
      <c r="Q88" s="8"/>
      <c r="R88" s="1"/>
    </row>
    <row r="89" spans="1:18" ht="17.25">
      <c r="A89" s="1"/>
      <c r="B89" s="1"/>
      <c r="C89" s="1"/>
      <c r="D89" s="1"/>
      <c r="E89" s="8"/>
      <c r="F89" s="1"/>
      <c r="G89" s="1"/>
      <c r="H89" s="1"/>
      <c r="I89" s="8"/>
      <c r="J89" s="1"/>
      <c r="K89" s="1"/>
      <c r="L89" s="1"/>
      <c r="M89" s="8"/>
      <c r="N89" s="1"/>
      <c r="O89" s="1"/>
      <c r="P89" s="1"/>
      <c r="Q89" s="8"/>
      <c r="R89" s="1"/>
    </row>
    <row r="90" spans="1:18" ht="17.25">
      <c r="A90" s="1"/>
      <c r="B90" s="1"/>
      <c r="C90" s="1"/>
      <c r="D90" s="1"/>
      <c r="E90" s="8"/>
      <c r="F90" s="1"/>
      <c r="G90" s="1"/>
      <c r="H90" s="1"/>
      <c r="I90" s="8"/>
      <c r="J90" s="1"/>
      <c r="K90" s="1"/>
      <c r="L90" s="1"/>
      <c r="M90" s="8"/>
      <c r="N90" s="1"/>
      <c r="O90" s="1"/>
      <c r="P90" s="1"/>
      <c r="Q90" s="8"/>
      <c r="R90" s="1"/>
    </row>
    <row r="91" spans="1:18" ht="17.25">
      <c r="A91" s="1"/>
      <c r="B91" s="1"/>
      <c r="C91" s="1"/>
      <c r="D91" s="1"/>
      <c r="E91" s="8"/>
      <c r="F91" s="1"/>
      <c r="G91" s="1"/>
      <c r="H91" s="1"/>
      <c r="I91" s="8"/>
      <c r="J91" s="1"/>
      <c r="K91" s="1"/>
      <c r="L91" s="1"/>
      <c r="M91" s="8"/>
      <c r="N91" s="1"/>
      <c r="O91" s="1"/>
      <c r="P91" s="1"/>
      <c r="Q91" s="8"/>
      <c r="R91" s="1"/>
    </row>
    <row r="92" spans="1:18" ht="17.25">
      <c r="A92" s="1"/>
      <c r="B92" s="1"/>
      <c r="C92" s="1"/>
      <c r="D92" s="1"/>
      <c r="E92" s="8"/>
      <c r="F92" s="1"/>
      <c r="G92" s="1"/>
      <c r="H92" s="1"/>
      <c r="I92" s="8"/>
      <c r="J92" s="1"/>
      <c r="K92" s="1"/>
      <c r="L92" s="1"/>
      <c r="M92" s="8"/>
      <c r="N92" s="1"/>
      <c r="O92" s="1"/>
      <c r="P92" s="1"/>
      <c r="Q92" s="8"/>
      <c r="R92" s="1"/>
    </row>
    <row r="93" spans="1:18" ht="17.25">
      <c r="A93" s="1"/>
      <c r="B93" s="1"/>
      <c r="C93" s="1"/>
      <c r="D93" s="1"/>
      <c r="E93" s="8"/>
      <c r="F93" s="1"/>
      <c r="G93" s="1"/>
      <c r="H93" s="1"/>
      <c r="I93" s="8"/>
      <c r="J93" s="1"/>
      <c r="K93" s="1"/>
      <c r="L93" s="1"/>
      <c r="M93" s="8"/>
      <c r="N93" s="1"/>
      <c r="O93" s="1"/>
      <c r="P93" s="1"/>
      <c r="Q93" s="8"/>
      <c r="R93" s="1"/>
    </row>
    <row r="94" ht="17.25">
      <c r="R94" s="1"/>
    </row>
    <row r="95" ht="17.25">
      <c r="R95" s="1"/>
    </row>
  </sheetData>
  <sheetProtection/>
  <mergeCells count="6">
    <mergeCell ref="A3:A5"/>
    <mergeCell ref="A46:Q46"/>
    <mergeCell ref="B3:E3"/>
    <mergeCell ref="J3:M3"/>
    <mergeCell ref="N3:Q3"/>
    <mergeCell ref="F3:I3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75" t="s">
        <v>1</v>
      </c>
      <c r="C2" s="76">
        <v>0</v>
      </c>
      <c r="D2" s="76"/>
      <c r="E2" s="77" t="s">
        <v>141</v>
      </c>
      <c r="F2" s="78">
        <v>0</v>
      </c>
    </row>
    <row r="3" spans="2:6" ht="17.25">
      <c r="B3" s="79" t="s">
        <v>2</v>
      </c>
      <c r="C3" s="72">
        <v>0</v>
      </c>
      <c r="D3" s="72"/>
      <c r="E3" s="73" t="s">
        <v>15</v>
      </c>
      <c r="F3" s="80">
        <v>0</v>
      </c>
    </row>
    <row r="4" spans="2:6" ht="17.25">
      <c r="B4" s="79" t="s">
        <v>6</v>
      </c>
      <c r="C4" s="72">
        <v>0</v>
      </c>
      <c r="D4" s="72"/>
      <c r="E4" s="73" t="s">
        <v>142</v>
      </c>
      <c r="F4" s="80">
        <v>0</v>
      </c>
    </row>
    <row r="5" spans="2:6" ht="17.25">
      <c r="B5" s="79" t="s">
        <v>7</v>
      </c>
      <c r="C5" s="72">
        <v>0</v>
      </c>
      <c r="D5" s="72"/>
      <c r="E5" s="73" t="s">
        <v>143</v>
      </c>
      <c r="F5" s="80">
        <v>0</v>
      </c>
    </row>
    <row r="6" spans="2:6" ht="17.25">
      <c r="B6" s="79" t="s">
        <v>11</v>
      </c>
      <c r="C6" s="72">
        <v>0</v>
      </c>
      <c r="D6" s="72"/>
      <c r="E6" s="73" t="s">
        <v>124</v>
      </c>
      <c r="F6" s="80">
        <v>1</v>
      </c>
    </row>
    <row r="7" spans="2:6" ht="17.25">
      <c r="B7" s="79" t="s">
        <v>12</v>
      </c>
      <c r="C7" s="72">
        <v>0</v>
      </c>
      <c r="D7" s="72"/>
      <c r="E7" s="73" t="s">
        <v>144</v>
      </c>
      <c r="F7" s="80">
        <v>0</v>
      </c>
    </row>
    <row r="8" spans="2:6" ht="17.25">
      <c r="B8" s="79" t="s">
        <v>13</v>
      </c>
      <c r="C8" s="72">
        <v>0</v>
      </c>
      <c r="D8" s="72"/>
      <c r="E8" s="73" t="s">
        <v>128</v>
      </c>
      <c r="F8" s="80">
        <v>1</v>
      </c>
    </row>
    <row r="9" spans="2:6" ht="17.25">
      <c r="B9" s="79" t="s">
        <v>101</v>
      </c>
      <c r="C9" s="72">
        <v>0</v>
      </c>
      <c r="D9" s="72"/>
      <c r="E9" s="73" t="s">
        <v>16</v>
      </c>
      <c r="F9" s="80">
        <v>9</v>
      </c>
    </row>
    <row r="10" spans="2:6" ht="17.25">
      <c r="B10" s="79" t="s">
        <v>102</v>
      </c>
      <c r="C10" s="72">
        <v>0</v>
      </c>
      <c r="D10" s="72"/>
      <c r="E10" s="73" t="s">
        <v>145</v>
      </c>
      <c r="F10" s="80">
        <v>0</v>
      </c>
    </row>
    <row r="11" spans="2:6" ht="17.25">
      <c r="B11" s="81" t="s">
        <v>103</v>
      </c>
      <c r="C11" s="72">
        <v>0</v>
      </c>
      <c r="D11" s="72"/>
      <c r="E11" s="73" t="s">
        <v>139</v>
      </c>
      <c r="F11" s="80">
        <v>1</v>
      </c>
    </row>
    <row r="12" spans="2:6" ht="17.25">
      <c r="B12" s="81" t="s">
        <v>104</v>
      </c>
      <c r="C12" s="72">
        <v>0</v>
      </c>
      <c r="D12" s="72"/>
      <c r="E12" s="73" t="s">
        <v>129</v>
      </c>
      <c r="F12" s="80">
        <v>0</v>
      </c>
    </row>
    <row r="13" spans="2:6" ht="17.25">
      <c r="B13" s="81" t="s">
        <v>105</v>
      </c>
      <c r="C13" s="72">
        <v>1</v>
      </c>
      <c r="D13" s="72"/>
      <c r="E13" s="73" t="s">
        <v>146</v>
      </c>
      <c r="F13" s="80">
        <v>2</v>
      </c>
    </row>
    <row r="14" spans="2:6" ht="17.25">
      <c r="B14" s="81" t="s">
        <v>106</v>
      </c>
      <c r="C14" s="72">
        <v>0</v>
      </c>
      <c r="D14" s="72"/>
      <c r="E14" s="73" t="s">
        <v>131</v>
      </c>
      <c r="F14" s="80">
        <v>69</v>
      </c>
    </row>
    <row r="15" spans="2:6" ht="17.25">
      <c r="B15" s="81" t="s">
        <v>107</v>
      </c>
      <c r="C15" s="72">
        <v>0</v>
      </c>
      <c r="D15" s="72"/>
      <c r="E15" s="73" t="s">
        <v>18</v>
      </c>
      <c r="F15" s="80">
        <v>0</v>
      </c>
    </row>
    <row r="16" spans="2:6" ht="17.25">
      <c r="B16" s="81" t="s">
        <v>108</v>
      </c>
      <c r="C16" s="72">
        <v>0</v>
      </c>
      <c r="D16" s="72"/>
      <c r="E16" s="73" t="s">
        <v>97</v>
      </c>
      <c r="F16" s="80">
        <v>10</v>
      </c>
    </row>
    <row r="17" spans="2:6" ht="17.25">
      <c r="B17" s="81" t="s">
        <v>109</v>
      </c>
      <c r="C17" s="72">
        <v>0</v>
      </c>
      <c r="D17" s="72"/>
      <c r="E17" s="74" t="s">
        <v>147</v>
      </c>
      <c r="F17" s="80">
        <v>0</v>
      </c>
    </row>
    <row r="18" spans="2:6" ht="17.25">
      <c r="B18" s="81" t="s">
        <v>110</v>
      </c>
      <c r="C18" s="72">
        <v>0</v>
      </c>
      <c r="D18" s="72"/>
      <c r="E18" s="73" t="s">
        <v>133</v>
      </c>
      <c r="F18" s="80">
        <v>0</v>
      </c>
    </row>
    <row r="19" spans="2:6" ht="17.25">
      <c r="B19" s="81" t="s">
        <v>111</v>
      </c>
      <c r="C19" s="72">
        <v>0</v>
      </c>
      <c r="D19" s="72"/>
      <c r="E19" s="73" t="s">
        <v>98</v>
      </c>
      <c r="F19" s="80">
        <v>0</v>
      </c>
    </row>
    <row r="20" spans="2:6" ht="17.25">
      <c r="B20" s="81" t="s">
        <v>112</v>
      </c>
      <c r="C20" s="72">
        <v>0</v>
      </c>
      <c r="D20" s="72"/>
      <c r="E20" s="73" t="s">
        <v>19</v>
      </c>
      <c r="F20" s="80">
        <v>0</v>
      </c>
    </row>
    <row r="21" spans="2:6" ht="17.25">
      <c r="B21" s="81" t="s">
        <v>113</v>
      </c>
      <c r="C21" s="72">
        <v>7</v>
      </c>
      <c r="D21" s="72"/>
      <c r="E21" s="73" t="s">
        <v>20</v>
      </c>
      <c r="F21" s="80">
        <v>32</v>
      </c>
    </row>
    <row r="22" spans="2:6" ht="17.25">
      <c r="B22" s="81" t="s">
        <v>114</v>
      </c>
      <c r="C22" s="72">
        <v>0</v>
      </c>
      <c r="D22" s="72"/>
      <c r="E22" s="73" t="s">
        <v>148</v>
      </c>
      <c r="F22" s="80">
        <v>0</v>
      </c>
    </row>
    <row r="23" spans="2:6" ht="17.25">
      <c r="B23" s="81" t="s">
        <v>115</v>
      </c>
      <c r="C23" s="72">
        <v>0</v>
      </c>
      <c r="D23" s="72"/>
      <c r="E23" s="73" t="s">
        <v>100</v>
      </c>
      <c r="F23" s="80">
        <v>2</v>
      </c>
    </row>
    <row r="24" spans="2:6" ht="17.25">
      <c r="B24" s="81" t="s">
        <v>116</v>
      </c>
      <c r="C24" s="72">
        <v>37</v>
      </c>
      <c r="D24" s="72"/>
      <c r="E24" s="73" t="s">
        <v>21</v>
      </c>
      <c r="F24" s="80">
        <v>0</v>
      </c>
    </row>
    <row r="25" spans="2:6" ht="17.25">
      <c r="B25" s="81" t="s">
        <v>117</v>
      </c>
      <c r="C25" s="72">
        <v>0</v>
      </c>
      <c r="D25" s="72"/>
      <c r="E25" s="73" t="s">
        <v>22</v>
      </c>
      <c r="F25" s="80">
        <v>0</v>
      </c>
    </row>
    <row r="26" spans="2:6" ht="17.25">
      <c r="B26" s="81" t="s">
        <v>118</v>
      </c>
      <c r="C26" s="72">
        <v>0</v>
      </c>
      <c r="D26" s="72"/>
      <c r="E26" s="73" t="s">
        <v>23</v>
      </c>
      <c r="F26" s="80">
        <v>0</v>
      </c>
    </row>
    <row r="27" spans="2:6" ht="17.25">
      <c r="B27" s="81" t="s">
        <v>119</v>
      </c>
      <c r="C27" s="72">
        <v>0</v>
      </c>
      <c r="D27" s="72"/>
      <c r="E27" s="73" t="s">
        <v>149</v>
      </c>
      <c r="F27" s="80">
        <v>0</v>
      </c>
    </row>
    <row r="28" spans="2:6" ht="17.25">
      <c r="B28" s="81" t="s">
        <v>120</v>
      </c>
      <c r="C28" s="72">
        <v>0</v>
      </c>
      <c r="D28" s="72"/>
      <c r="E28" s="73" t="s">
        <v>24</v>
      </c>
      <c r="F28" s="80">
        <v>19</v>
      </c>
    </row>
    <row r="29" spans="2:6" ht="17.25">
      <c r="B29" s="81" t="s">
        <v>121</v>
      </c>
      <c r="C29" s="72">
        <v>0</v>
      </c>
      <c r="D29" s="72"/>
      <c r="E29" s="73" t="s">
        <v>25</v>
      </c>
      <c r="F29" s="80">
        <v>0</v>
      </c>
    </row>
    <row r="30" spans="2:6" ht="17.25">
      <c r="B30" s="81" t="s">
        <v>122</v>
      </c>
      <c r="C30" s="72">
        <v>0</v>
      </c>
      <c r="D30" s="72"/>
      <c r="E30" s="73" t="s">
        <v>150</v>
      </c>
      <c r="F30" s="80">
        <v>0</v>
      </c>
    </row>
    <row r="31" spans="2:6" ht="17.25">
      <c r="B31" s="81" t="s">
        <v>123</v>
      </c>
      <c r="C31" s="72">
        <v>0</v>
      </c>
      <c r="D31" s="72"/>
      <c r="E31" s="73" t="s">
        <v>26</v>
      </c>
      <c r="F31" s="80">
        <v>0</v>
      </c>
    </row>
    <row r="32" spans="2:6" ht="17.25">
      <c r="B32" s="82" t="s">
        <v>14</v>
      </c>
      <c r="C32" s="72">
        <f>SUM(C2:C31)</f>
        <v>45</v>
      </c>
      <c r="D32" s="72"/>
      <c r="E32" s="73" t="s">
        <v>27</v>
      </c>
      <c r="F32" s="80">
        <v>0</v>
      </c>
    </row>
    <row r="33" spans="2:6" ht="17.25">
      <c r="B33" s="83"/>
      <c r="C33" s="72"/>
      <c r="D33" s="72"/>
      <c r="E33" s="73" t="s">
        <v>28</v>
      </c>
      <c r="F33" s="80">
        <v>3</v>
      </c>
    </row>
    <row r="34" spans="1:6" ht="17.25">
      <c r="A34" s="70"/>
      <c r="B34" s="84" t="s">
        <v>141</v>
      </c>
      <c r="C34" s="72">
        <v>0</v>
      </c>
      <c r="D34" s="72"/>
      <c r="E34" s="73" t="s">
        <v>29</v>
      </c>
      <c r="F34" s="80">
        <v>2</v>
      </c>
    </row>
    <row r="35" spans="1:6" ht="17.25">
      <c r="A35" s="70"/>
      <c r="B35" s="84" t="s">
        <v>15</v>
      </c>
      <c r="C35" s="72">
        <v>0</v>
      </c>
      <c r="D35" s="72"/>
      <c r="E35" s="73" t="s">
        <v>30</v>
      </c>
      <c r="F35" s="80">
        <v>0</v>
      </c>
    </row>
    <row r="36" spans="1:6" ht="17.25">
      <c r="A36" s="70"/>
      <c r="B36" s="84" t="s">
        <v>142</v>
      </c>
      <c r="C36" s="72">
        <v>0</v>
      </c>
      <c r="D36" s="72"/>
      <c r="E36" s="73" t="s">
        <v>31</v>
      </c>
      <c r="F36" s="80">
        <v>0</v>
      </c>
    </row>
    <row r="37" spans="1:6" ht="17.25">
      <c r="A37" s="70"/>
      <c r="B37" s="84" t="s">
        <v>143</v>
      </c>
      <c r="C37" s="72">
        <v>0</v>
      </c>
      <c r="D37" s="72"/>
      <c r="E37" s="73" t="s">
        <v>32</v>
      </c>
      <c r="F37" s="80">
        <v>0</v>
      </c>
    </row>
    <row r="38" spans="1:6" ht="17.25">
      <c r="A38" s="70"/>
      <c r="B38" s="84" t="s">
        <v>124</v>
      </c>
      <c r="C38" s="72">
        <v>1</v>
      </c>
      <c r="D38" s="72"/>
      <c r="E38" s="73" t="s">
        <v>33</v>
      </c>
      <c r="F38" s="80">
        <v>0</v>
      </c>
    </row>
    <row r="39" spans="1:6" ht="17.25">
      <c r="A39" s="70"/>
      <c r="B39" s="84" t="s">
        <v>144</v>
      </c>
      <c r="C39" s="72">
        <v>0</v>
      </c>
      <c r="D39" s="72"/>
      <c r="E39" s="73" t="s">
        <v>34</v>
      </c>
      <c r="F39" s="80">
        <v>0</v>
      </c>
    </row>
    <row r="40" spans="1:6" ht="17.25">
      <c r="A40" s="70"/>
      <c r="B40" s="84" t="s">
        <v>128</v>
      </c>
      <c r="C40" s="72">
        <v>1</v>
      </c>
      <c r="D40" s="72"/>
      <c r="E40" s="73" t="s">
        <v>94</v>
      </c>
      <c r="F40" s="80">
        <v>0</v>
      </c>
    </row>
    <row r="41" spans="1:6" ht="18" thickBot="1">
      <c r="A41" s="70"/>
      <c r="B41" s="85" t="s">
        <v>16</v>
      </c>
      <c r="C41" s="86">
        <v>9</v>
      </c>
      <c r="D41" s="86"/>
      <c r="E41" s="87" t="s">
        <v>5</v>
      </c>
      <c r="F41" s="88">
        <f>SUM(F2:F40)</f>
        <v>151</v>
      </c>
    </row>
    <row r="42" spans="1:3" ht="17.25">
      <c r="A42" s="68"/>
      <c r="B42" s="71" t="s">
        <v>145</v>
      </c>
      <c r="C42">
        <v>0</v>
      </c>
    </row>
    <row r="43" spans="1:6" ht="17.25">
      <c r="A43" s="69"/>
      <c r="B43" s="5" t="s">
        <v>139</v>
      </c>
      <c r="C43">
        <v>1</v>
      </c>
      <c r="E43" s="89" t="s">
        <v>151</v>
      </c>
      <c r="F43">
        <v>196</v>
      </c>
    </row>
    <row r="44" spans="1:3" ht="17.25">
      <c r="A44" s="68"/>
      <c r="B44" s="5" t="s">
        <v>129</v>
      </c>
      <c r="C44">
        <v>0</v>
      </c>
    </row>
    <row r="45" spans="1:3" ht="17.25">
      <c r="A45" s="68"/>
      <c r="B45" s="5" t="s">
        <v>146</v>
      </c>
      <c r="C45">
        <v>2</v>
      </c>
    </row>
    <row r="46" spans="1:3" ht="17.25">
      <c r="A46" s="68"/>
      <c r="B46" s="5" t="s">
        <v>131</v>
      </c>
      <c r="C46">
        <v>69</v>
      </c>
    </row>
    <row r="47" spans="1:3" ht="17.25">
      <c r="A47" s="68"/>
      <c r="B47" s="5" t="s">
        <v>18</v>
      </c>
      <c r="C47">
        <v>0</v>
      </c>
    </row>
    <row r="48" spans="1:3" ht="17.25">
      <c r="A48" s="68"/>
      <c r="B48" s="5" t="s">
        <v>97</v>
      </c>
      <c r="C48">
        <v>10</v>
      </c>
    </row>
    <row r="49" spans="1:3" ht="17.25">
      <c r="A49" s="68"/>
      <c r="B49" s="10" t="s">
        <v>147</v>
      </c>
      <c r="C49">
        <v>0</v>
      </c>
    </row>
    <row r="50" spans="1:3" ht="17.25">
      <c r="A50" s="68"/>
      <c r="B50" s="5" t="s">
        <v>133</v>
      </c>
      <c r="C50">
        <v>0</v>
      </c>
    </row>
    <row r="51" spans="1:3" ht="17.25">
      <c r="A51" s="68"/>
      <c r="B51" s="5" t="s">
        <v>98</v>
      </c>
      <c r="C51">
        <v>0</v>
      </c>
    </row>
    <row r="52" spans="1:3" ht="17.25">
      <c r="A52" s="68"/>
      <c r="B52" s="5" t="s">
        <v>19</v>
      </c>
      <c r="C52">
        <v>0</v>
      </c>
    </row>
    <row r="53" spans="1:3" ht="17.25">
      <c r="A53" s="68"/>
      <c r="B53" s="5" t="s">
        <v>20</v>
      </c>
      <c r="C53">
        <v>32</v>
      </c>
    </row>
    <row r="54" spans="1:3" ht="17.25">
      <c r="A54" s="68"/>
      <c r="B54" s="5" t="s">
        <v>148</v>
      </c>
      <c r="C54">
        <v>0</v>
      </c>
    </row>
    <row r="55" spans="1:3" ht="17.25">
      <c r="A55" s="68"/>
      <c r="B55" s="5" t="s">
        <v>100</v>
      </c>
      <c r="C55">
        <v>2</v>
      </c>
    </row>
    <row r="56" spans="1:3" ht="17.25">
      <c r="A56" s="68"/>
      <c r="B56" s="5" t="s">
        <v>21</v>
      </c>
      <c r="C56">
        <v>0</v>
      </c>
    </row>
    <row r="57" spans="1:3" ht="17.25">
      <c r="A57" s="68"/>
      <c r="B57" s="5" t="s">
        <v>22</v>
      </c>
      <c r="C57">
        <v>0</v>
      </c>
    </row>
    <row r="58" spans="1:3" ht="17.25">
      <c r="A58" s="68"/>
      <c r="B58" s="5" t="s">
        <v>23</v>
      </c>
      <c r="C58">
        <v>0</v>
      </c>
    </row>
    <row r="59" spans="1:3" ht="17.25">
      <c r="A59" s="68"/>
      <c r="B59" s="5" t="s">
        <v>149</v>
      </c>
      <c r="C59">
        <v>0</v>
      </c>
    </row>
    <row r="60" spans="1:3" ht="17.25">
      <c r="A60" s="68"/>
      <c r="B60" s="5" t="s">
        <v>24</v>
      </c>
      <c r="C60">
        <v>19</v>
      </c>
    </row>
    <row r="61" spans="1:3" ht="17.25">
      <c r="A61" s="68"/>
      <c r="B61" s="5" t="s">
        <v>25</v>
      </c>
      <c r="C61">
        <v>0</v>
      </c>
    </row>
    <row r="62" spans="1:3" ht="17.25">
      <c r="A62" s="68"/>
      <c r="B62" s="5" t="s">
        <v>150</v>
      </c>
      <c r="C62">
        <v>0</v>
      </c>
    </row>
    <row r="63" spans="1:3" ht="17.25">
      <c r="A63" s="68"/>
      <c r="B63" s="5" t="s">
        <v>26</v>
      </c>
      <c r="C63">
        <v>0</v>
      </c>
    </row>
    <row r="64" spans="1:3" ht="17.25">
      <c r="A64" s="68"/>
      <c r="B64" s="5" t="s">
        <v>27</v>
      </c>
      <c r="C64">
        <v>0</v>
      </c>
    </row>
    <row r="65" spans="1:3" ht="17.25">
      <c r="A65" s="68"/>
      <c r="B65" s="5" t="s">
        <v>28</v>
      </c>
      <c r="C65">
        <v>3</v>
      </c>
    </row>
    <row r="66" spans="1:3" ht="17.25">
      <c r="A66" s="68"/>
      <c r="B66" s="5" t="s">
        <v>29</v>
      </c>
      <c r="C66">
        <v>2</v>
      </c>
    </row>
    <row r="67" spans="1:3" ht="17.25">
      <c r="A67" s="68"/>
      <c r="B67" s="5" t="s">
        <v>30</v>
      </c>
      <c r="C67">
        <v>0</v>
      </c>
    </row>
    <row r="68" spans="1:3" ht="17.25">
      <c r="A68" s="68"/>
      <c r="B68" s="5" t="s">
        <v>31</v>
      </c>
      <c r="C68">
        <v>0</v>
      </c>
    </row>
    <row r="69" spans="1:3" ht="17.25">
      <c r="A69" s="68"/>
      <c r="B69" s="5" t="s">
        <v>32</v>
      </c>
      <c r="C69">
        <v>0</v>
      </c>
    </row>
    <row r="70" spans="1:3" ht="17.25">
      <c r="A70" s="68"/>
      <c r="B70" s="5" t="s">
        <v>33</v>
      </c>
      <c r="C70">
        <v>0</v>
      </c>
    </row>
    <row r="71" spans="1:3" ht="17.25">
      <c r="A71" s="68"/>
      <c r="B71" s="5" t="s">
        <v>34</v>
      </c>
      <c r="C71">
        <v>0</v>
      </c>
    </row>
    <row r="72" spans="1:3" ht="18" thickBot="1">
      <c r="A72" s="68"/>
      <c r="B72" s="6" t="s">
        <v>94</v>
      </c>
      <c r="C72">
        <v>0</v>
      </c>
    </row>
    <row r="73" ht="18.75" thickBot="1" thickTop="1">
      <c r="B73" s="7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33" customWidth="1"/>
    <col min="2" max="2" width="38.16015625" style="66" customWidth="1"/>
    <col min="3" max="42" width="11.08203125" style="66" customWidth="1"/>
    <col min="43" max="16384" width="8.83203125" style="33" customWidth="1"/>
  </cols>
  <sheetData>
    <row r="1" spans="2:42" ht="17.25">
      <c r="B1" s="28" t="s">
        <v>1</v>
      </c>
      <c r="C1" s="29">
        <v>22</v>
      </c>
      <c r="D1" s="30">
        <v>4</v>
      </c>
      <c r="E1" s="30">
        <v>6</v>
      </c>
      <c r="F1" s="30">
        <v>63</v>
      </c>
      <c r="G1" s="30">
        <v>25</v>
      </c>
      <c r="H1" s="30">
        <v>12</v>
      </c>
      <c r="I1" s="30">
        <v>7</v>
      </c>
      <c r="J1" s="30">
        <v>0</v>
      </c>
      <c r="K1" s="30">
        <v>8</v>
      </c>
      <c r="L1" s="30">
        <v>0</v>
      </c>
      <c r="M1" s="30">
        <v>70</v>
      </c>
      <c r="N1" s="30">
        <v>204</v>
      </c>
      <c r="O1" s="30">
        <v>142</v>
      </c>
      <c r="P1" s="30">
        <v>0</v>
      </c>
      <c r="Q1" s="30">
        <v>0</v>
      </c>
      <c r="R1" s="30">
        <v>279</v>
      </c>
      <c r="S1" s="30">
        <v>0</v>
      </c>
      <c r="T1" s="30">
        <v>60</v>
      </c>
      <c r="U1" s="30">
        <v>26</v>
      </c>
      <c r="V1" s="30">
        <v>8</v>
      </c>
      <c r="W1" s="30">
        <v>0</v>
      </c>
      <c r="X1" s="30">
        <v>0</v>
      </c>
      <c r="Y1" s="30">
        <v>1199</v>
      </c>
      <c r="Z1" s="30">
        <v>0</v>
      </c>
      <c r="AA1" s="30">
        <v>2</v>
      </c>
      <c r="AB1" s="30">
        <v>46</v>
      </c>
      <c r="AC1" s="30">
        <v>0</v>
      </c>
      <c r="AD1" s="30">
        <v>88</v>
      </c>
      <c r="AE1" s="30">
        <v>186</v>
      </c>
      <c r="AF1" s="30">
        <v>0</v>
      </c>
      <c r="AG1" s="30">
        <v>0</v>
      </c>
      <c r="AH1" s="30">
        <v>0</v>
      </c>
      <c r="AI1" s="30">
        <v>3</v>
      </c>
      <c r="AJ1" s="30">
        <v>1</v>
      </c>
      <c r="AK1" s="30">
        <v>129</v>
      </c>
      <c r="AL1" s="30">
        <v>0</v>
      </c>
      <c r="AM1" s="30">
        <v>0</v>
      </c>
      <c r="AN1" s="30">
        <v>399</v>
      </c>
      <c r="AO1" s="31">
        <v>0</v>
      </c>
      <c r="AP1" s="32">
        <f>SUM(C1:AO1)</f>
        <v>2989</v>
      </c>
    </row>
    <row r="2" spans="2:42" ht="17.25">
      <c r="B2" s="28" t="s">
        <v>2</v>
      </c>
      <c r="C2" s="29">
        <v>0</v>
      </c>
      <c r="D2" s="30">
        <v>18</v>
      </c>
      <c r="E2" s="30">
        <v>112</v>
      </c>
      <c r="F2" s="30">
        <v>18</v>
      </c>
      <c r="G2" s="30">
        <v>20</v>
      </c>
      <c r="H2" s="30">
        <v>0</v>
      </c>
      <c r="I2" s="30">
        <v>0</v>
      </c>
      <c r="J2" s="30">
        <v>0</v>
      </c>
      <c r="K2" s="30">
        <v>4</v>
      </c>
      <c r="L2" s="30">
        <v>0</v>
      </c>
      <c r="M2" s="30">
        <v>3</v>
      </c>
      <c r="N2" s="30">
        <v>30</v>
      </c>
      <c r="O2" s="30">
        <v>33</v>
      </c>
      <c r="P2" s="30">
        <v>4</v>
      </c>
      <c r="Q2" s="30">
        <v>0</v>
      </c>
      <c r="R2" s="30">
        <v>7</v>
      </c>
      <c r="S2" s="30">
        <v>0</v>
      </c>
      <c r="T2" s="30">
        <v>6</v>
      </c>
      <c r="U2" s="30">
        <v>0</v>
      </c>
      <c r="V2" s="30">
        <v>0</v>
      </c>
      <c r="W2" s="30">
        <v>0</v>
      </c>
      <c r="X2" s="30">
        <v>0</v>
      </c>
      <c r="Y2" s="30">
        <v>273</v>
      </c>
      <c r="Z2" s="30">
        <v>0</v>
      </c>
      <c r="AA2" s="30">
        <v>0</v>
      </c>
      <c r="AB2" s="30">
        <v>0</v>
      </c>
      <c r="AC2" s="30">
        <v>0</v>
      </c>
      <c r="AD2" s="30">
        <v>23</v>
      </c>
      <c r="AE2" s="30">
        <v>10</v>
      </c>
      <c r="AF2" s="30">
        <v>0</v>
      </c>
      <c r="AG2" s="30">
        <v>0</v>
      </c>
      <c r="AH2" s="30">
        <v>0</v>
      </c>
      <c r="AI2" s="30">
        <v>3</v>
      </c>
      <c r="AJ2" s="30">
        <v>0</v>
      </c>
      <c r="AK2" s="30">
        <v>51</v>
      </c>
      <c r="AL2" s="30">
        <v>0</v>
      </c>
      <c r="AM2" s="30">
        <v>0</v>
      </c>
      <c r="AN2" s="30">
        <v>92</v>
      </c>
      <c r="AO2" s="31">
        <v>0</v>
      </c>
      <c r="AP2" s="32">
        <f>SUM(C2:AO2)</f>
        <v>707</v>
      </c>
    </row>
    <row r="3" spans="2:42" ht="17.25">
      <c r="B3" s="28" t="s">
        <v>6</v>
      </c>
      <c r="C3" s="29">
        <v>1</v>
      </c>
      <c r="D3" s="30">
        <v>43</v>
      </c>
      <c r="E3" s="30">
        <v>159</v>
      </c>
      <c r="F3" s="30">
        <v>26</v>
      </c>
      <c r="G3" s="30">
        <v>47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7</v>
      </c>
      <c r="N3" s="30">
        <v>61</v>
      </c>
      <c r="O3" s="30">
        <v>49</v>
      </c>
      <c r="P3" s="30">
        <v>4</v>
      </c>
      <c r="Q3" s="30">
        <v>0</v>
      </c>
      <c r="R3" s="30">
        <v>8</v>
      </c>
      <c r="S3" s="30">
        <v>0</v>
      </c>
      <c r="T3" s="30">
        <v>7</v>
      </c>
      <c r="U3" s="30">
        <v>0</v>
      </c>
      <c r="V3" s="30">
        <v>1</v>
      </c>
      <c r="W3" s="30">
        <v>0</v>
      </c>
      <c r="X3" s="30">
        <v>0</v>
      </c>
      <c r="Y3" s="30">
        <v>315</v>
      </c>
      <c r="Z3" s="30">
        <v>0</v>
      </c>
      <c r="AA3" s="30">
        <v>1</v>
      </c>
      <c r="AB3" s="30">
        <v>0</v>
      </c>
      <c r="AC3" s="30">
        <v>0</v>
      </c>
      <c r="AD3" s="30">
        <v>23</v>
      </c>
      <c r="AE3" s="30">
        <v>22</v>
      </c>
      <c r="AF3" s="30">
        <v>0</v>
      </c>
      <c r="AG3" s="30">
        <v>1</v>
      </c>
      <c r="AH3" s="30">
        <v>5</v>
      </c>
      <c r="AI3" s="30">
        <v>26</v>
      </c>
      <c r="AJ3" s="30">
        <v>0</v>
      </c>
      <c r="AK3" s="30">
        <v>21</v>
      </c>
      <c r="AL3" s="30">
        <v>0</v>
      </c>
      <c r="AM3" s="30">
        <v>0</v>
      </c>
      <c r="AN3" s="30">
        <v>65</v>
      </c>
      <c r="AO3" s="31">
        <v>0</v>
      </c>
      <c r="AP3" s="32">
        <f aca="true" t="shared" si="0" ref="AP3:AP33">SUM(C3:AO3)</f>
        <v>892</v>
      </c>
    </row>
    <row r="4" spans="2:42" ht="17.25">
      <c r="B4" s="28" t="s">
        <v>7</v>
      </c>
      <c r="C4" s="29">
        <v>2</v>
      </c>
      <c r="D4" s="30">
        <v>21</v>
      </c>
      <c r="E4" s="30">
        <v>104</v>
      </c>
      <c r="F4" s="30">
        <v>15</v>
      </c>
      <c r="G4" s="30">
        <v>22</v>
      </c>
      <c r="H4" s="30">
        <v>0</v>
      </c>
      <c r="I4" s="30">
        <v>0</v>
      </c>
      <c r="J4" s="30">
        <v>0</v>
      </c>
      <c r="K4" s="30">
        <v>3</v>
      </c>
      <c r="L4" s="30">
        <v>0</v>
      </c>
      <c r="M4" s="30">
        <v>4</v>
      </c>
      <c r="N4" s="30">
        <v>13</v>
      </c>
      <c r="O4" s="30">
        <v>41</v>
      </c>
      <c r="P4" s="30">
        <v>0</v>
      </c>
      <c r="Q4" s="30">
        <v>0</v>
      </c>
      <c r="R4" s="30">
        <v>0</v>
      </c>
      <c r="S4" s="30">
        <v>0</v>
      </c>
      <c r="T4" s="30">
        <v>4</v>
      </c>
      <c r="U4" s="30">
        <v>9</v>
      </c>
      <c r="V4" s="30">
        <v>1</v>
      </c>
      <c r="W4" s="30">
        <v>0</v>
      </c>
      <c r="X4" s="30">
        <v>0</v>
      </c>
      <c r="Y4" s="30">
        <v>152</v>
      </c>
      <c r="Z4" s="30">
        <v>0</v>
      </c>
      <c r="AA4" s="30">
        <v>0</v>
      </c>
      <c r="AB4" s="30">
        <v>0</v>
      </c>
      <c r="AC4" s="30">
        <v>0</v>
      </c>
      <c r="AD4" s="30">
        <v>13</v>
      </c>
      <c r="AE4" s="30">
        <v>0</v>
      </c>
      <c r="AF4" s="30">
        <v>0</v>
      </c>
      <c r="AG4" s="30">
        <v>0</v>
      </c>
      <c r="AH4" s="30">
        <v>0</v>
      </c>
      <c r="AI4" s="30">
        <v>4</v>
      </c>
      <c r="AJ4" s="30">
        <v>0</v>
      </c>
      <c r="AK4" s="30">
        <v>4</v>
      </c>
      <c r="AL4" s="30">
        <v>0</v>
      </c>
      <c r="AM4" s="30">
        <v>0</v>
      </c>
      <c r="AN4" s="30">
        <v>49</v>
      </c>
      <c r="AO4" s="31">
        <v>0</v>
      </c>
      <c r="AP4" s="32">
        <f t="shared" si="0"/>
        <v>461</v>
      </c>
    </row>
    <row r="5" spans="2:42" ht="17.25">
      <c r="B5" s="28" t="s">
        <v>11</v>
      </c>
      <c r="C5" s="29">
        <v>0</v>
      </c>
      <c r="D5" s="30">
        <v>0</v>
      </c>
      <c r="E5" s="30">
        <v>0</v>
      </c>
      <c r="F5" s="30">
        <v>9</v>
      </c>
      <c r="G5" s="30">
        <v>0</v>
      </c>
      <c r="H5" s="30">
        <v>0</v>
      </c>
      <c r="I5" s="30">
        <v>1</v>
      </c>
      <c r="J5" s="30">
        <v>0</v>
      </c>
      <c r="K5" s="30">
        <v>0</v>
      </c>
      <c r="L5" s="30">
        <v>0</v>
      </c>
      <c r="M5" s="30">
        <v>2</v>
      </c>
      <c r="N5" s="30">
        <v>24</v>
      </c>
      <c r="O5" s="30">
        <v>20</v>
      </c>
      <c r="P5" s="30">
        <v>0</v>
      </c>
      <c r="Q5" s="30">
        <v>0</v>
      </c>
      <c r="R5" s="30">
        <v>6</v>
      </c>
      <c r="S5" s="30">
        <v>0</v>
      </c>
      <c r="T5" s="30">
        <v>5</v>
      </c>
      <c r="U5" s="30">
        <v>0</v>
      </c>
      <c r="V5" s="30">
        <v>1</v>
      </c>
      <c r="W5" s="30">
        <v>0</v>
      </c>
      <c r="X5" s="30">
        <v>2</v>
      </c>
      <c r="Y5" s="30">
        <v>172</v>
      </c>
      <c r="Z5" s="30">
        <v>0</v>
      </c>
      <c r="AA5" s="30">
        <v>0</v>
      </c>
      <c r="AB5" s="30">
        <v>9</v>
      </c>
      <c r="AC5" s="30">
        <v>1</v>
      </c>
      <c r="AD5" s="30">
        <v>8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2</v>
      </c>
      <c r="AK5" s="30">
        <v>17</v>
      </c>
      <c r="AL5" s="30">
        <v>0</v>
      </c>
      <c r="AM5" s="30">
        <v>0</v>
      </c>
      <c r="AN5" s="30">
        <v>45</v>
      </c>
      <c r="AO5" s="31">
        <v>0</v>
      </c>
      <c r="AP5" s="32">
        <f t="shared" si="0"/>
        <v>324</v>
      </c>
    </row>
    <row r="6" spans="2:42" ht="17.25">
      <c r="B6" s="28" t="s">
        <v>12</v>
      </c>
      <c r="C6" s="29">
        <v>11</v>
      </c>
      <c r="D6" s="30">
        <v>3</v>
      </c>
      <c r="E6" s="30">
        <v>11</v>
      </c>
      <c r="F6" s="30">
        <v>27</v>
      </c>
      <c r="G6" s="30">
        <v>2</v>
      </c>
      <c r="H6" s="30">
        <v>0</v>
      </c>
      <c r="I6" s="30">
        <v>1</v>
      </c>
      <c r="J6" s="30">
        <v>0</v>
      </c>
      <c r="K6" s="30">
        <v>13</v>
      </c>
      <c r="L6" s="30">
        <v>0</v>
      </c>
      <c r="M6" s="30">
        <v>7</v>
      </c>
      <c r="N6" s="30">
        <v>31</v>
      </c>
      <c r="O6" s="30">
        <v>65</v>
      </c>
      <c r="P6" s="30">
        <v>10</v>
      </c>
      <c r="Q6" s="30">
        <v>0</v>
      </c>
      <c r="R6" s="30">
        <v>12</v>
      </c>
      <c r="S6" s="30">
        <v>0</v>
      </c>
      <c r="T6" s="30">
        <v>8</v>
      </c>
      <c r="U6" s="30">
        <v>1</v>
      </c>
      <c r="V6" s="30">
        <v>0</v>
      </c>
      <c r="W6" s="30">
        <v>2</v>
      </c>
      <c r="X6" s="30">
        <v>0</v>
      </c>
      <c r="Y6" s="30">
        <v>465</v>
      </c>
      <c r="Z6" s="30">
        <v>0</v>
      </c>
      <c r="AA6" s="30">
        <v>0</v>
      </c>
      <c r="AB6" s="30">
        <v>0</v>
      </c>
      <c r="AC6" s="30">
        <v>0</v>
      </c>
      <c r="AD6" s="30">
        <v>10</v>
      </c>
      <c r="AE6" s="30">
        <v>13</v>
      </c>
      <c r="AF6" s="30">
        <v>0</v>
      </c>
      <c r="AG6" s="30">
        <v>0</v>
      </c>
      <c r="AH6" s="30">
        <v>0</v>
      </c>
      <c r="AI6" s="30">
        <v>13</v>
      </c>
      <c r="AJ6" s="30">
        <v>10</v>
      </c>
      <c r="AK6" s="30">
        <v>20</v>
      </c>
      <c r="AL6" s="30">
        <v>0</v>
      </c>
      <c r="AM6" s="30">
        <v>0</v>
      </c>
      <c r="AN6" s="30">
        <v>152</v>
      </c>
      <c r="AO6" s="31">
        <v>0</v>
      </c>
      <c r="AP6" s="32">
        <f t="shared" si="0"/>
        <v>887</v>
      </c>
    </row>
    <row r="7" spans="2:42" ht="17.25">
      <c r="B7" s="28" t="s">
        <v>13</v>
      </c>
      <c r="C7" s="29">
        <v>2</v>
      </c>
      <c r="D7" s="30">
        <v>45</v>
      </c>
      <c r="E7" s="30">
        <v>187</v>
      </c>
      <c r="F7" s="30">
        <v>22</v>
      </c>
      <c r="G7" s="30">
        <v>42</v>
      </c>
      <c r="H7" s="30">
        <v>0</v>
      </c>
      <c r="I7" s="30">
        <v>5</v>
      </c>
      <c r="J7" s="30">
        <v>0</v>
      </c>
      <c r="K7" s="30">
        <v>9</v>
      </c>
      <c r="L7" s="30">
        <v>0</v>
      </c>
      <c r="M7" s="30">
        <v>4</v>
      </c>
      <c r="N7" s="30">
        <v>9</v>
      </c>
      <c r="O7" s="30">
        <v>16</v>
      </c>
      <c r="P7" s="30">
        <v>1</v>
      </c>
      <c r="Q7" s="30">
        <v>0</v>
      </c>
      <c r="R7" s="30">
        <v>4</v>
      </c>
      <c r="S7" s="30">
        <v>0</v>
      </c>
      <c r="T7" s="30">
        <v>5</v>
      </c>
      <c r="U7" s="30">
        <v>0</v>
      </c>
      <c r="V7" s="30">
        <v>1</v>
      </c>
      <c r="W7" s="30">
        <v>0</v>
      </c>
      <c r="X7" s="30">
        <v>0</v>
      </c>
      <c r="Y7" s="30">
        <v>225</v>
      </c>
      <c r="Z7" s="30">
        <v>0</v>
      </c>
      <c r="AA7" s="30">
        <v>0</v>
      </c>
      <c r="AB7" s="30">
        <v>0</v>
      </c>
      <c r="AC7" s="30">
        <v>2</v>
      </c>
      <c r="AD7" s="30">
        <v>1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10</v>
      </c>
      <c r="AL7" s="30">
        <v>0</v>
      </c>
      <c r="AM7" s="30">
        <v>0</v>
      </c>
      <c r="AN7" s="30">
        <v>55</v>
      </c>
      <c r="AO7" s="31">
        <v>0</v>
      </c>
      <c r="AP7" s="32">
        <f t="shared" si="0"/>
        <v>645</v>
      </c>
    </row>
    <row r="8" spans="2:42" ht="17.25">
      <c r="B8" s="28" t="s">
        <v>101</v>
      </c>
      <c r="C8" s="29">
        <v>2</v>
      </c>
      <c r="D8" s="30">
        <v>0</v>
      </c>
      <c r="E8" s="30">
        <v>4</v>
      </c>
      <c r="F8" s="30">
        <v>16</v>
      </c>
      <c r="G8" s="30">
        <v>0</v>
      </c>
      <c r="H8" s="30">
        <v>0</v>
      </c>
      <c r="I8" s="30">
        <v>2</v>
      </c>
      <c r="J8" s="30">
        <v>0</v>
      </c>
      <c r="K8" s="30">
        <v>8</v>
      </c>
      <c r="L8" s="30">
        <v>0</v>
      </c>
      <c r="M8" s="30">
        <v>3</v>
      </c>
      <c r="N8" s="30">
        <v>23</v>
      </c>
      <c r="O8" s="30">
        <v>78</v>
      </c>
      <c r="P8" s="30">
        <v>0</v>
      </c>
      <c r="Q8" s="30">
        <v>0</v>
      </c>
      <c r="R8" s="30">
        <v>27</v>
      </c>
      <c r="S8" s="30">
        <v>0</v>
      </c>
      <c r="T8" s="30">
        <v>5</v>
      </c>
      <c r="U8" s="30">
        <v>0</v>
      </c>
      <c r="V8" s="30">
        <v>1</v>
      </c>
      <c r="W8" s="30">
        <v>0</v>
      </c>
      <c r="X8" s="30">
        <v>0</v>
      </c>
      <c r="Y8" s="30">
        <v>410</v>
      </c>
      <c r="Z8" s="30">
        <v>0</v>
      </c>
      <c r="AA8" s="30">
        <v>0</v>
      </c>
      <c r="AB8" s="30">
        <v>0</v>
      </c>
      <c r="AC8" s="30">
        <v>0</v>
      </c>
      <c r="AD8" s="30">
        <v>4</v>
      </c>
      <c r="AE8" s="30">
        <v>28</v>
      </c>
      <c r="AF8" s="30">
        <v>0</v>
      </c>
      <c r="AG8" s="30">
        <v>0</v>
      </c>
      <c r="AH8" s="30">
        <v>0</v>
      </c>
      <c r="AI8" s="30">
        <v>4</v>
      </c>
      <c r="AJ8" s="30">
        <v>1</v>
      </c>
      <c r="AK8" s="30">
        <v>0</v>
      </c>
      <c r="AL8" s="30">
        <v>0</v>
      </c>
      <c r="AM8" s="30">
        <v>0</v>
      </c>
      <c r="AN8" s="30">
        <v>0</v>
      </c>
      <c r="AO8" s="31">
        <v>0</v>
      </c>
      <c r="AP8" s="32">
        <f t="shared" si="0"/>
        <v>616</v>
      </c>
    </row>
    <row r="9" spans="2:42" ht="18" thickBot="1">
      <c r="B9" s="34" t="s">
        <v>102</v>
      </c>
      <c r="C9" s="35">
        <v>2</v>
      </c>
      <c r="D9" s="36">
        <v>0</v>
      </c>
      <c r="E9" s="36">
        <v>0</v>
      </c>
      <c r="F9" s="36">
        <v>11</v>
      </c>
      <c r="G9" s="36">
        <v>0</v>
      </c>
      <c r="H9" s="36">
        <v>0</v>
      </c>
      <c r="I9" s="36">
        <v>2</v>
      </c>
      <c r="J9" s="36">
        <v>0</v>
      </c>
      <c r="K9" s="36">
        <v>1</v>
      </c>
      <c r="L9" s="36">
        <v>0</v>
      </c>
      <c r="M9" s="36">
        <v>4</v>
      </c>
      <c r="N9" s="36">
        <v>13</v>
      </c>
      <c r="O9" s="36">
        <v>56</v>
      </c>
      <c r="P9" s="36">
        <v>3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200</v>
      </c>
      <c r="Z9" s="36">
        <v>0</v>
      </c>
      <c r="AA9" s="36">
        <v>0</v>
      </c>
      <c r="AB9" s="36">
        <v>0</v>
      </c>
      <c r="AC9" s="36">
        <v>0</v>
      </c>
      <c r="AD9" s="36">
        <v>5</v>
      </c>
      <c r="AE9" s="36">
        <v>15</v>
      </c>
      <c r="AF9" s="36">
        <v>0</v>
      </c>
      <c r="AG9" s="36">
        <v>0</v>
      </c>
      <c r="AH9" s="36">
        <v>0</v>
      </c>
      <c r="AI9" s="36">
        <v>7</v>
      </c>
      <c r="AJ9" s="36">
        <v>0</v>
      </c>
      <c r="AK9" s="36">
        <v>1</v>
      </c>
      <c r="AL9" s="36">
        <v>0</v>
      </c>
      <c r="AM9" s="36">
        <v>0</v>
      </c>
      <c r="AN9" s="36">
        <v>0</v>
      </c>
      <c r="AO9" s="37">
        <v>0</v>
      </c>
      <c r="AP9" s="32">
        <f t="shared" si="0"/>
        <v>321</v>
      </c>
    </row>
    <row r="10" spans="2:42" ht="18.75" thickBot="1" thickTop="1">
      <c r="B10" s="38" t="s">
        <v>3</v>
      </c>
      <c r="C10" s="39">
        <f>SUM(C1:C9)</f>
        <v>42</v>
      </c>
      <c r="D10" s="40">
        <f aca="true" t="shared" si="1" ref="D10:AO10">SUM(D1:D9)</f>
        <v>134</v>
      </c>
      <c r="E10" s="40">
        <f t="shared" si="1"/>
        <v>583</v>
      </c>
      <c r="F10" s="40">
        <f t="shared" si="1"/>
        <v>207</v>
      </c>
      <c r="G10" s="40">
        <f t="shared" si="1"/>
        <v>158</v>
      </c>
      <c r="H10" s="40">
        <f t="shared" si="1"/>
        <v>12</v>
      </c>
      <c r="I10" s="40">
        <f t="shared" si="1"/>
        <v>18</v>
      </c>
      <c r="J10" s="40">
        <f t="shared" si="1"/>
        <v>0</v>
      </c>
      <c r="K10" s="40">
        <f t="shared" si="1"/>
        <v>46</v>
      </c>
      <c r="L10" s="40">
        <f t="shared" si="1"/>
        <v>0</v>
      </c>
      <c r="M10" s="40">
        <f t="shared" si="1"/>
        <v>104</v>
      </c>
      <c r="N10" s="40">
        <f t="shared" si="1"/>
        <v>408</v>
      </c>
      <c r="O10" s="40">
        <f t="shared" si="1"/>
        <v>500</v>
      </c>
      <c r="P10" s="40">
        <f t="shared" si="1"/>
        <v>22</v>
      </c>
      <c r="Q10" s="40">
        <f t="shared" si="1"/>
        <v>0</v>
      </c>
      <c r="R10" s="40">
        <f t="shared" si="1"/>
        <v>343</v>
      </c>
      <c r="S10" s="40">
        <f t="shared" si="1"/>
        <v>0</v>
      </c>
      <c r="T10" s="40">
        <f t="shared" si="1"/>
        <v>100</v>
      </c>
      <c r="U10" s="40">
        <f t="shared" si="1"/>
        <v>36</v>
      </c>
      <c r="V10" s="40">
        <f t="shared" si="1"/>
        <v>13</v>
      </c>
      <c r="W10" s="40">
        <f t="shared" si="1"/>
        <v>3</v>
      </c>
      <c r="X10" s="40">
        <f t="shared" si="1"/>
        <v>2</v>
      </c>
      <c r="Y10" s="40">
        <f t="shared" si="1"/>
        <v>3411</v>
      </c>
      <c r="Z10" s="40">
        <f t="shared" si="1"/>
        <v>0</v>
      </c>
      <c r="AA10" s="40">
        <f t="shared" si="1"/>
        <v>3</v>
      </c>
      <c r="AB10" s="40">
        <f t="shared" si="1"/>
        <v>55</v>
      </c>
      <c r="AC10" s="40">
        <f t="shared" si="1"/>
        <v>3</v>
      </c>
      <c r="AD10" s="40">
        <f t="shared" si="1"/>
        <v>175</v>
      </c>
      <c r="AE10" s="40">
        <f t="shared" si="1"/>
        <v>274</v>
      </c>
      <c r="AF10" s="40">
        <f t="shared" si="1"/>
        <v>0</v>
      </c>
      <c r="AG10" s="40">
        <f t="shared" si="1"/>
        <v>1</v>
      </c>
      <c r="AH10" s="40">
        <f t="shared" si="1"/>
        <v>5</v>
      </c>
      <c r="AI10" s="40">
        <f t="shared" si="1"/>
        <v>60</v>
      </c>
      <c r="AJ10" s="40">
        <f t="shared" si="1"/>
        <v>14</v>
      </c>
      <c r="AK10" s="40">
        <f t="shared" si="1"/>
        <v>253</v>
      </c>
      <c r="AL10" s="40">
        <f t="shared" si="1"/>
        <v>0</v>
      </c>
      <c r="AM10" s="40">
        <f t="shared" si="1"/>
        <v>0</v>
      </c>
      <c r="AN10" s="40">
        <f t="shared" si="1"/>
        <v>857</v>
      </c>
      <c r="AO10" s="40">
        <f t="shared" si="1"/>
        <v>0</v>
      </c>
      <c r="AP10" s="41">
        <f>SUM(AP1:AP9)</f>
        <v>7842</v>
      </c>
    </row>
    <row r="11" spans="2:42" ht="18" thickTop="1">
      <c r="B11" s="42" t="s">
        <v>103</v>
      </c>
      <c r="C11" s="43">
        <v>0</v>
      </c>
      <c r="D11" s="44">
        <v>1</v>
      </c>
      <c r="E11" s="44">
        <v>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130</v>
      </c>
      <c r="Z11" s="44">
        <v>0</v>
      </c>
      <c r="AA11" s="44">
        <v>0</v>
      </c>
      <c r="AB11" s="44">
        <v>0</v>
      </c>
      <c r="AC11" s="44">
        <v>0</v>
      </c>
      <c r="AD11" s="44">
        <v>8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3</v>
      </c>
      <c r="AK11" s="44">
        <v>1</v>
      </c>
      <c r="AL11" s="44">
        <v>0</v>
      </c>
      <c r="AM11" s="44">
        <v>0</v>
      </c>
      <c r="AN11" s="44">
        <v>34</v>
      </c>
      <c r="AO11" s="45">
        <v>0</v>
      </c>
      <c r="AP11" s="46">
        <f t="shared" si="0"/>
        <v>207</v>
      </c>
    </row>
    <row r="12" spans="2:42" ht="17.25">
      <c r="B12" s="47" t="s">
        <v>104</v>
      </c>
      <c r="C12" s="29">
        <v>0</v>
      </c>
      <c r="D12" s="30">
        <v>0</v>
      </c>
      <c r="E12" s="30">
        <v>0</v>
      </c>
      <c r="F12" s="30">
        <v>8</v>
      </c>
      <c r="G12" s="30">
        <v>1</v>
      </c>
      <c r="H12" s="30">
        <v>0</v>
      </c>
      <c r="I12" s="30">
        <v>2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19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187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1</v>
      </c>
      <c r="AJ12" s="30">
        <v>0</v>
      </c>
      <c r="AK12" s="30">
        <v>9</v>
      </c>
      <c r="AL12" s="30">
        <v>0</v>
      </c>
      <c r="AM12" s="30">
        <v>0</v>
      </c>
      <c r="AN12" s="30">
        <v>0</v>
      </c>
      <c r="AO12" s="31">
        <v>0</v>
      </c>
      <c r="AP12" s="32">
        <f t="shared" si="0"/>
        <v>227</v>
      </c>
    </row>
    <row r="13" spans="2:42" ht="17.25">
      <c r="B13" s="47" t="s">
        <v>105</v>
      </c>
      <c r="C13" s="29">
        <v>0</v>
      </c>
      <c r="D13" s="30">
        <v>0</v>
      </c>
      <c r="E13" s="30">
        <v>0</v>
      </c>
      <c r="F13" s="30">
        <v>3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16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60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5</v>
      </c>
      <c r="AL13" s="30">
        <v>0</v>
      </c>
      <c r="AM13" s="30">
        <v>0</v>
      </c>
      <c r="AN13" s="30">
        <v>0</v>
      </c>
      <c r="AO13" s="31">
        <v>0</v>
      </c>
      <c r="AP13" s="32">
        <f t="shared" si="0"/>
        <v>84</v>
      </c>
    </row>
    <row r="14" spans="2:42" ht="17.25">
      <c r="B14" s="47" t="s">
        <v>106</v>
      </c>
      <c r="C14" s="29">
        <v>0</v>
      </c>
      <c r="D14" s="30">
        <v>5</v>
      </c>
      <c r="E14" s="30">
        <v>14</v>
      </c>
      <c r="F14" s="30">
        <v>3</v>
      </c>
      <c r="G14" s="30">
        <v>4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3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87</v>
      </c>
      <c r="Z14" s="30">
        <v>0</v>
      </c>
      <c r="AA14" s="30">
        <v>0</v>
      </c>
      <c r="AB14" s="30">
        <v>1</v>
      </c>
      <c r="AC14" s="30">
        <v>0</v>
      </c>
      <c r="AD14" s="30">
        <v>0</v>
      </c>
      <c r="AE14" s="30">
        <v>1</v>
      </c>
      <c r="AF14" s="30">
        <v>0</v>
      </c>
      <c r="AG14" s="30">
        <v>0</v>
      </c>
      <c r="AH14" s="30">
        <v>1</v>
      </c>
      <c r="AI14" s="30">
        <v>3</v>
      </c>
      <c r="AJ14" s="30">
        <v>0</v>
      </c>
      <c r="AK14" s="30">
        <v>0</v>
      </c>
      <c r="AL14" s="30">
        <v>0</v>
      </c>
      <c r="AM14" s="30">
        <v>0</v>
      </c>
      <c r="AN14" s="30">
        <v>20</v>
      </c>
      <c r="AO14" s="31">
        <v>0</v>
      </c>
      <c r="AP14" s="32">
        <f t="shared" si="0"/>
        <v>142</v>
      </c>
    </row>
    <row r="15" spans="2:42" ht="17.25">
      <c r="B15" s="47" t="s">
        <v>107</v>
      </c>
      <c r="C15" s="29">
        <v>1</v>
      </c>
      <c r="D15" s="30">
        <v>0</v>
      </c>
      <c r="E15" s="30">
        <v>0</v>
      </c>
      <c r="F15" s="30">
        <v>4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1</v>
      </c>
      <c r="O15" s="30">
        <v>25</v>
      </c>
      <c r="P15" s="30">
        <v>0</v>
      </c>
      <c r="Q15" s="30">
        <v>0</v>
      </c>
      <c r="R15" s="30">
        <v>8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98</v>
      </c>
      <c r="Z15" s="30">
        <v>0</v>
      </c>
      <c r="AA15" s="30">
        <v>0</v>
      </c>
      <c r="AB15" s="30">
        <v>0</v>
      </c>
      <c r="AC15" s="30">
        <v>0</v>
      </c>
      <c r="AD15" s="30">
        <v>1</v>
      </c>
      <c r="AE15" s="30">
        <v>6</v>
      </c>
      <c r="AF15" s="30">
        <v>0</v>
      </c>
      <c r="AG15" s="30">
        <v>0</v>
      </c>
      <c r="AH15" s="30">
        <v>0</v>
      </c>
      <c r="AI15" s="30">
        <v>1</v>
      </c>
      <c r="AJ15" s="30">
        <v>0</v>
      </c>
      <c r="AK15" s="30">
        <v>2</v>
      </c>
      <c r="AL15" s="30">
        <v>0</v>
      </c>
      <c r="AM15" s="30">
        <v>0</v>
      </c>
      <c r="AN15" s="30">
        <v>0</v>
      </c>
      <c r="AO15" s="31">
        <v>0</v>
      </c>
      <c r="AP15" s="32">
        <f t="shared" si="0"/>
        <v>148</v>
      </c>
    </row>
    <row r="16" spans="2:42" ht="17.25">
      <c r="B16" s="47" t="s">
        <v>108</v>
      </c>
      <c r="C16" s="29">
        <v>0</v>
      </c>
      <c r="D16" s="30">
        <v>0</v>
      </c>
      <c r="E16" s="30">
        <v>0</v>
      </c>
      <c r="F16" s="30">
        <v>5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14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68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</v>
      </c>
      <c r="AK16" s="30">
        <v>2</v>
      </c>
      <c r="AL16" s="30">
        <v>0</v>
      </c>
      <c r="AM16" s="30">
        <v>0</v>
      </c>
      <c r="AN16" s="30">
        <v>0</v>
      </c>
      <c r="AO16" s="31">
        <v>0</v>
      </c>
      <c r="AP16" s="32">
        <f t="shared" si="0"/>
        <v>90</v>
      </c>
    </row>
    <row r="17" spans="2:42" ht="17.25">
      <c r="B17" s="47" t="s">
        <v>109</v>
      </c>
      <c r="C17" s="29">
        <v>1</v>
      </c>
      <c r="D17" s="30">
        <v>0</v>
      </c>
      <c r="E17" s="30">
        <v>0</v>
      </c>
      <c r="F17" s="30">
        <v>7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55</v>
      </c>
      <c r="P17" s="30">
        <v>2</v>
      </c>
      <c r="Q17" s="30">
        <v>0</v>
      </c>
      <c r="R17" s="30">
        <v>28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186</v>
      </c>
      <c r="Z17" s="30">
        <v>0</v>
      </c>
      <c r="AA17" s="30">
        <v>0</v>
      </c>
      <c r="AB17" s="30">
        <v>0</v>
      </c>
      <c r="AC17" s="30">
        <v>0</v>
      </c>
      <c r="AD17" s="30">
        <v>31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</v>
      </c>
      <c r="AK17" s="30">
        <v>3</v>
      </c>
      <c r="AL17" s="30">
        <v>0</v>
      </c>
      <c r="AM17" s="30">
        <v>0</v>
      </c>
      <c r="AN17" s="30">
        <v>61</v>
      </c>
      <c r="AO17" s="31">
        <v>0</v>
      </c>
      <c r="AP17" s="32">
        <f t="shared" si="0"/>
        <v>377</v>
      </c>
    </row>
    <row r="18" spans="2:42" ht="17.25">
      <c r="B18" s="47" t="s">
        <v>110</v>
      </c>
      <c r="C18" s="29">
        <v>0</v>
      </c>
      <c r="D18" s="30">
        <v>0</v>
      </c>
      <c r="E18" s="30">
        <v>0</v>
      </c>
      <c r="F18" s="30">
        <v>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2</v>
      </c>
      <c r="N18" s="30">
        <v>5</v>
      </c>
      <c r="O18" s="30">
        <v>8</v>
      </c>
      <c r="P18" s="30">
        <v>0</v>
      </c>
      <c r="Q18" s="30">
        <v>0</v>
      </c>
      <c r="R18" s="30">
        <v>2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59</v>
      </c>
      <c r="Z18" s="30">
        <v>0</v>
      </c>
      <c r="AA18" s="30">
        <v>0</v>
      </c>
      <c r="AB18" s="30">
        <v>0</v>
      </c>
      <c r="AC18" s="30">
        <v>0</v>
      </c>
      <c r="AD18" s="30">
        <v>1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7</v>
      </c>
      <c r="AL18" s="30">
        <v>0</v>
      </c>
      <c r="AM18" s="30">
        <v>0</v>
      </c>
      <c r="AN18" s="30">
        <v>0</v>
      </c>
      <c r="AO18" s="31">
        <v>0</v>
      </c>
      <c r="AP18" s="32">
        <f t="shared" si="0"/>
        <v>89</v>
      </c>
    </row>
    <row r="19" spans="2:42" ht="17.25">
      <c r="B19" s="47" t="s">
        <v>111</v>
      </c>
      <c r="C19" s="29">
        <v>0</v>
      </c>
      <c r="D19" s="30">
        <v>0</v>
      </c>
      <c r="E19" s="30">
        <v>0</v>
      </c>
      <c r="F19" s="30">
        <v>4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13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70</v>
      </c>
      <c r="Z19" s="30">
        <v>0</v>
      </c>
      <c r="AA19" s="30">
        <v>0</v>
      </c>
      <c r="AB19" s="30">
        <v>0</v>
      </c>
      <c r="AC19" s="30">
        <v>0</v>
      </c>
      <c r="AD19" s="30">
        <v>2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2</v>
      </c>
      <c r="AL19" s="30">
        <v>0</v>
      </c>
      <c r="AM19" s="30">
        <v>0</v>
      </c>
      <c r="AN19" s="30">
        <v>0</v>
      </c>
      <c r="AO19" s="31">
        <v>0</v>
      </c>
      <c r="AP19" s="32">
        <f t="shared" si="0"/>
        <v>91</v>
      </c>
    </row>
    <row r="20" spans="2:42" ht="17.25">
      <c r="B20" s="47" t="s">
        <v>112</v>
      </c>
      <c r="C20" s="29">
        <v>0</v>
      </c>
      <c r="D20" s="30">
        <v>0</v>
      </c>
      <c r="E20" s="30">
        <v>0</v>
      </c>
      <c r="F20" s="30">
        <v>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3</v>
      </c>
      <c r="O20" s="30">
        <v>13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60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3</v>
      </c>
      <c r="AJ20" s="30">
        <v>0</v>
      </c>
      <c r="AK20" s="30">
        <v>1</v>
      </c>
      <c r="AL20" s="30">
        <v>0</v>
      </c>
      <c r="AM20" s="30">
        <v>0</v>
      </c>
      <c r="AN20" s="30">
        <v>0</v>
      </c>
      <c r="AO20" s="31">
        <v>0</v>
      </c>
      <c r="AP20" s="32">
        <f t="shared" si="0"/>
        <v>84</v>
      </c>
    </row>
    <row r="21" spans="2:42" ht="17.25">
      <c r="B21" s="47" t="s">
        <v>113</v>
      </c>
      <c r="C21" s="29">
        <v>0</v>
      </c>
      <c r="D21" s="30">
        <v>0</v>
      </c>
      <c r="E21" s="30">
        <v>0</v>
      </c>
      <c r="F21" s="30">
        <v>4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2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75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2</v>
      </c>
      <c r="AJ21" s="30">
        <v>1</v>
      </c>
      <c r="AK21" s="30">
        <v>0</v>
      </c>
      <c r="AL21" s="30">
        <v>0</v>
      </c>
      <c r="AM21" s="30">
        <v>0</v>
      </c>
      <c r="AN21" s="30">
        <v>0</v>
      </c>
      <c r="AO21" s="31">
        <v>7</v>
      </c>
      <c r="AP21" s="32">
        <f t="shared" si="0"/>
        <v>91</v>
      </c>
    </row>
    <row r="22" spans="2:42" ht="17.25">
      <c r="B22" s="47" t="s">
        <v>114</v>
      </c>
      <c r="C22" s="29">
        <v>2</v>
      </c>
      <c r="D22" s="30">
        <v>0</v>
      </c>
      <c r="E22" s="30">
        <v>0</v>
      </c>
      <c r="F22" s="30">
        <v>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18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107</v>
      </c>
      <c r="Z22" s="30">
        <v>0</v>
      </c>
      <c r="AA22" s="30">
        <v>0</v>
      </c>
      <c r="AB22" s="30">
        <v>0</v>
      </c>
      <c r="AC22" s="30">
        <v>0</v>
      </c>
      <c r="AD22" s="30">
        <v>3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5</v>
      </c>
      <c r="AL22" s="30">
        <v>0</v>
      </c>
      <c r="AM22" s="30">
        <v>0</v>
      </c>
      <c r="AN22" s="30">
        <v>0</v>
      </c>
      <c r="AO22" s="31">
        <v>0</v>
      </c>
      <c r="AP22" s="32">
        <f t="shared" si="0"/>
        <v>141</v>
      </c>
    </row>
    <row r="23" spans="2:42" ht="17.25">
      <c r="B23" s="47" t="s">
        <v>115</v>
      </c>
      <c r="C23" s="29">
        <v>0</v>
      </c>
      <c r="D23" s="30">
        <v>2</v>
      </c>
      <c r="E23" s="30">
        <v>3</v>
      </c>
      <c r="F23" s="30">
        <v>8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21</v>
      </c>
      <c r="P23" s="30">
        <v>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141</v>
      </c>
      <c r="Z23" s="30">
        <v>0</v>
      </c>
      <c r="AA23" s="30">
        <v>2</v>
      </c>
      <c r="AB23" s="30">
        <v>0</v>
      </c>
      <c r="AC23" s="30">
        <v>0</v>
      </c>
      <c r="AD23" s="30">
        <v>14</v>
      </c>
      <c r="AE23" s="30">
        <v>0</v>
      </c>
      <c r="AF23" s="30">
        <v>0</v>
      </c>
      <c r="AG23" s="30">
        <v>0</v>
      </c>
      <c r="AH23" s="30">
        <v>3</v>
      </c>
      <c r="AI23" s="30">
        <v>2</v>
      </c>
      <c r="AJ23" s="30">
        <v>1</v>
      </c>
      <c r="AK23" s="30">
        <v>1</v>
      </c>
      <c r="AL23" s="30">
        <v>0</v>
      </c>
      <c r="AM23" s="30">
        <v>0</v>
      </c>
      <c r="AN23" s="30">
        <v>0</v>
      </c>
      <c r="AO23" s="31">
        <v>0</v>
      </c>
      <c r="AP23" s="32">
        <f t="shared" si="0"/>
        <v>200</v>
      </c>
    </row>
    <row r="24" spans="2:42" ht="17.25">
      <c r="B24" s="47" t="s">
        <v>116</v>
      </c>
      <c r="C24" s="29">
        <v>2</v>
      </c>
      <c r="D24" s="30">
        <v>0</v>
      </c>
      <c r="E24" s="30">
        <v>1</v>
      </c>
      <c r="F24" s="30">
        <v>11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11</v>
      </c>
      <c r="O24" s="30">
        <v>30</v>
      </c>
      <c r="P24" s="30">
        <v>0</v>
      </c>
      <c r="Q24" s="30">
        <v>0</v>
      </c>
      <c r="R24" s="30">
        <v>15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161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8</v>
      </c>
      <c r="AL24" s="30">
        <v>0</v>
      </c>
      <c r="AM24" s="30">
        <v>0</v>
      </c>
      <c r="AN24" s="30">
        <v>78</v>
      </c>
      <c r="AO24" s="31">
        <v>41</v>
      </c>
      <c r="AP24" s="32">
        <f t="shared" si="0"/>
        <v>360</v>
      </c>
    </row>
    <row r="25" spans="2:42" ht="17.25">
      <c r="B25" s="47" t="s">
        <v>117</v>
      </c>
      <c r="C25" s="29">
        <v>0</v>
      </c>
      <c r="D25" s="30">
        <v>0</v>
      </c>
      <c r="E25" s="30">
        <v>0</v>
      </c>
      <c r="F25" s="30">
        <v>7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20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89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1">
        <v>0</v>
      </c>
      <c r="AP25" s="32">
        <f t="shared" si="0"/>
        <v>117</v>
      </c>
    </row>
    <row r="26" spans="2:42" ht="17.25">
      <c r="B26" s="47" t="s">
        <v>118</v>
      </c>
      <c r="C26" s="29">
        <v>0</v>
      </c>
      <c r="D26" s="30">
        <v>5</v>
      </c>
      <c r="E26" s="30">
        <v>32</v>
      </c>
      <c r="F26" s="30">
        <v>4</v>
      </c>
      <c r="G26" s="30">
        <v>5</v>
      </c>
      <c r="H26" s="30">
        <v>0</v>
      </c>
      <c r="I26" s="30">
        <v>1</v>
      </c>
      <c r="J26" s="30">
        <v>0</v>
      </c>
      <c r="K26" s="30">
        <v>2</v>
      </c>
      <c r="L26" s="30">
        <v>0</v>
      </c>
      <c r="M26" s="30">
        <v>1</v>
      </c>
      <c r="N26" s="30">
        <v>1</v>
      </c>
      <c r="O26" s="30">
        <v>10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65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3</v>
      </c>
      <c r="AF26" s="30">
        <v>0</v>
      </c>
      <c r="AG26" s="30">
        <v>0</v>
      </c>
      <c r="AH26" s="30">
        <v>0</v>
      </c>
      <c r="AI26" s="30">
        <v>1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1">
        <v>0</v>
      </c>
      <c r="AP26" s="32">
        <f t="shared" si="0"/>
        <v>130</v>
      </c>
    </row>
    <row r="27" spans="2:42" ht="17.25">
      <c r="B27" s="47" t="s">
        <v>119</v>
      </c>
      <c r="C27" s="29">
        <v>2</v>
      </c>
      <c r="D27" s="30">
        <v>10</v>
      </c>
      <c r="E27" s="30">
        <v>61</v>
      </c>
      <c r="F27" s="30">
        <v>6</v>
      </c>
      <c r="G27" s="30">
        <v>18</v>
      </c>
      <c r="H27" s="30">
        <v>0</v>
      </c>
      <c r="I27" s="30">
        <v>2</v>
      </c>
      <c r="J27" s="30">
        <v>0</v>
      </c>
      <c r="K27" s="30">
        <v>0</v>
      </c>
      <c r="L27" s="30">
        <v>0</v>
      </c>
      <c r="M27" s="30">
        <v>3</v>
      </c>
      <c r="N27" s="30">
        <v>10</v>
      </c>
      <c r="O27" s="30">
        <v>30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128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1</v>
      </c>
      <c r="AJ27" s="30">
        <v>0</v>
      </c>
      <c r="AK27" s="30">
        <v>3</v>
      </c>
      <c r="AL27" s="30">
        <v>0</v>
      </c>
      <c r="AM27" s="30">
        <v>0</v>
      </c>
      <c r="AN27" s="30">
        <v>40</v>
      </c>
      <c r="AO27" s="31">
        <v>0</v>
      </c>
      <c r="AP27" s="32">
        <f t="shared" si="0"/>
        <v>314</v>
      </c>
    </row>
    <row r="28" spans="2:42" ht="17.25">
      <c r="B28" s="47" t="s">
        <v>120</v>
      </c>
      <c r="C28" s="29">
        <v>3</v>
      </c>
      <c r="D28" s="30">
        <v>0</v>
      </c>
      <c r="E28" s="30">
        <v>0</v>
      </c>
      <c r="F28" s="30">
        <v>3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1</v>
      </c>
      <c r="M28" s="30">
        <v>1</v>
      </c>
      <c r="N28" s="30">
        <v>2</v>
      </c>
      <c r="O28" s="30">
        <v>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43</v>
      </c>
      <c r="Z28" s="30">
        <v>0</v>
      </c>
      <c r="AA28" s="30">
        <v>0</v>
      </c>
      <c r="AB28" s="30">
        <v>0</v>
      </c>
      <c r="AC28" s="30">
        <v>0</v>
      </c>
      <c r="AD28" s="30">
        <v>2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4</v>
      </c>
      <c r="AL28" s="30">
        <v>0</v>
      </c>
      <c r="AM28" s="30">
        <v>0</v>
      </c>
      <c r="AN28" s="30">
        <v>0</v>
      </c>
      <c r="AO28" s="31">
        <v>0</v>
      </c>
      <c r="AP28" s="32">
        <f t="shared" si="0"/>
        <v>64</v>
      </c>
    </row>
    <row r="29" spans="2:42" ht="17.25">
      <c r="B29" s="47" t="s">
        <v>121</v>
      </c>
      <c r="C29" s="29">
        <v>0</v>
      </c>
      <c r="D29" s="30">
        <v>2</v>
      </c>
      <c r="E29" s="30">
        <v>3</v>
      </c>
      <c r="F29" s="30">
        <v>4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0">
        <v>0</v>
      </c>
      <c r="M29" s="30">
        <v>1</v>
      </c>
      <c r="N29" s="30">
        <v>4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48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</v>
      </c>
      <c r="AK29" s="30">
        <v>0</v>
      </c>
      <c r="AL29" s="30">
        <v>0</v>
      </c>
      <c r="AM29" s="30">
        <v>0</v>
      </c>
      <c r="AN29" s="30">
        <v>0</v>
      </c>
      <c r="AO29" s="31">
        <v>0</v>
      </c>
      <c r="AP29" s="32">
        <f t="shared" si="0"/>
        <v>64</v>
      </c>
    </row>
    <row r="30" spans="2:42" ht="17.25">
      <c r="B30" s="47" t="s">
        <v>122</v>
      </c>
      <c r="C30" s="29">
        <v>0</v>
      </c>
      <c r="D30" s="30">
        <v>0</v>
      </c>
      <c r="E30" s="30">
        <v>0</v>
      </c>
      <c r="F30" s="30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24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1">
        <v>0</v>
      </c>
      <c r="AP30" s="32">
        <f t="shared" si="0"/>
        <v>25</v>
      </c>
    </row>
    <row r="31" spans="2:42" ht="18" thickBot="1">
      <c r="B31" s="48" t="s">
        <v>123</v>
      </c>
      <c r="C31" s="35">
        <v>0</v>
      </c>
      <c r="D31" s="36">
        <v>10</v>
      </c>
      <c r="E31" s="36">
        <v>73</v>
      </c>
      <c r="F31" s="36">
        <v>15</v>
      </c>
      <c r="G31" s="36">
        <v>20</v>
      </c>
      <c r="H31" s="36">
        <v>0</v>
      </c>
      <c r="I31" s="36">
        <v>6</v>
      </c>
      <c r="J31" s="36">
        <v>0</v>
      </c>
      <c r="K31" s="36">
        <v>3</v>
      </c>
      <c r="L31" s="36">
        <v>0</v>
      </c>
      <c r="M31" s="36">
        <v>2</v>
      </c>
      <c r="N31" s="36">
        <v>10</v>
      </c>
      <c r="O31" s="36">
        <v>24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138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8</v>
      </c>
      <c r="AJ31" s="36">
        <v>1</v>
      </c>
      <c r="AK31" s="36">
        <v>13</v>
      </c>
      <c r="AL31" s="36">
        <v>0</v>
      </c>
      <c r="AM31" s="36">
        <v>0</v>
      </c>
      <c r="AN31" s="36">
        <v>59</v>
      </c>
      <c r="AO31" s="37">
        <v>0</v>
      </c>
      <c r="AP31" s="49">
        <f t="shared" si="0"/>
        <v>382</v>
      </c>
    </row>
    <row r="32" spans="2:42" ht="18.75" thickBot="1" thickTop="1">
      <c r="B32" s="38" t="s">
        <v>4</v>
      </c>
      <c r="C32" s="50">
        <f>SUM(C11:C31)</f>
        <v>11</v>
      </c>
      <c r="D32" s="50">
        <f aca="true" t="shared" si="2" ref="D32:AO32">SUM(D11:D31)</f>
        <v>35</v>
      </c>
      <c r="E32" s="50">
        <f t="shared" si="2"/>
        <v>189</v>
      </c>
      <c r="F32" s="50">
        <f t="shared" si="2"/>
        <v>122</v>
      </c>
      <c r="G32" s="50">
        <f t="shared" si="2"/>
        <v>48</v>
      </c>
      <c r="H32" s="50">
        <f t="shared" si="2"/>
        <v>1</v>
      </c>
      <c r="I32" s="50">
        <f t="shared" si="2"/>
        <v>12</v>
      </c>
      <c r="J32" s="50">
        <f t="shared" si="2"/>
        <v>0</v>
      </c>
      <c r="K32" s="50">
        <f t="shared" si="2"/>
        <v>6</v>
      </c>
      <c r="L32" s="50">
        <f t="shared" si="2"/>
        <v>1</v>
      </c>
      <c r="M32" s="50">
        <f t="shared" si="2"/>
        <v>13</v>
      </c>
      <c r="N32" s="50">
        <f>SUM(N11:N31)</f>
        <v>47</v>
      </c>
      <c r="O32" s="50">
        <f t="shared" si="2"/>
        <v>325</v>
      </c>
      <c r="P32" s="50">
        <f t="shared" si="2"/>
        <v>4</v>
      </c>
      <c r="Q32" s="50">
        <f t="shared" si="2"/>
        <v>0</v>
      </c>
      <c r="R32" s="50">
        <f t="shared" si="2"/>
        <v>71</v>
      </c>
      <c r="S32" s="50">
        <f t="shared" si="2"/>
        <v>0</v>
      </c>
      <c r="T32" s="50">
        <f t="shared" si="2"/>
        <v>0</v>
      </c>
      <c r="U32" s="50">
        <f t="shared" si="2"/>
        <v>0</v>
      </c>
      <c r="V32" s="50">
        <f t="shared" si="2"/>
        <v>0</v>
      </c>
      <c r="W32" s="50">
        <f t="shared" si="2"/>
        <v>0</v>
      </c>
      <c r="X32" s="50">
        <f t="shared" si="2"/>
        <v>0</v>
      </c>
      <c r="Y32" s="50">
        <f t="shared" si="2"/>
        <v>2024</v>
      </c>
      <c r="Z32" s="50">
        <f t="shared" si="2"/>
        <v>0</v>
      </c>
      <c r="AA32" s="50">
        <f t="shared" si="2"/>
        <v>2</v>
      </c>
      <c r="AB32" s="50">
        <f t="shared" si="2"/>
        <v>1</v>
      </c>
      <c r="AC32" s="50">
        <f>SUM(AC11:AC31)</f>
        <v>0</v>
      </c>
      <c r="AD32" s="50">
        <f t="shared" si="2"/>
        <v>62</v>
      </c>
      <c r="AE32" s="50">
        <f t="shared" si="2"/>
        <v>10</v>
      </c>
      <c r="AF32" s="50">
        <f t="shared" si="2"/>
        <v>0</v>
      </c>
      <c r="AG32" s="50">
        <f t="shared" si="2"/>
        <v>0</v>
      </c>
      <c r="AH32" s="50">
        <f t="shared" si="2"/>
        <v>4</v>
      </c>
      <c r="AI32" s="50">
        <f t="shared" si="2"/>
        <v>22</v>
      </c>
      <c r="AJ32" s="50">
        <f t="shared" si="2"/>
        <v>11</v>
      </c>
      <c r="AK32" s="50">
        <f t="shared" si="2"/>
        <v>66</v>
      </c>
      <c r="AL32" s="50">
        <f t="shared" si="2"/>
        <v>0</v>
      </c>
      <c r="AM32" s="50">
        <f t="shared" si="2"/>
        <v>0</v>
      </c>
      <c r="AN32" s="50">
        <f t="shared" si="2"/>
        <v>292</v>
      </c>
      <c r="AO32" s="50">
        <f t="shared" si="2"/>
        <v>48</v>
      </c>
      <c r="AP32" s="51">
        <f t="shared" si="0"/>
        <v>3427</v>
      </c>
    </row>
    <row r="33" spans="2:42" ht="18.75" thickBot="1" thickTop="1">
      <c r="B33" s="52" t="s">
        <v>14</v>
      </c>
      <c r="C33" s="53">
        <f>SUM(C32,C10)</f>
        <v>53</v>
      </c>
      <c r="D33" s="53">
        <f aca="true" t="shared" si="3" ref="D33:AO33">SUM(D32,D10)</f>
        <v>169</v>
      </c>
      <c r="E33" s="53">
        <f t="shared" si="3"/>
        <v>772</v>
      </c>
      <c r="F33" s="53">
        <f t="shared" si="3"/>
        <v>329</v>
      </c>
      <c r="G33" s="53">
        <f t="shared" si="3"/>
        <v>206</v>
      </c>
      <c r="H33" s="53">
        <f t="shared" si="3"/>
        <v>13</v>
      </c>
      <c r="I33" s="53">
        <f t="shared" si="3"/>
        <v>30</v>
      </c>
      <c r="J33" s="53">
        <f t="shared" si="3"/>
        <v>0</v>
      </c>
      <c r="K33" s="53">
        <f t="shared" si="3"/>
        <v>52</v>
      </c>
      <c r="L33" s="53">
        <f t="shared" si="3"/>
        <v>1</v>
      </c>
      <c r="M33" s="53">
        <f t="shared" si="3"/>
        <v>117</v>
      </c>
      <c r="N33" s="53">
        <f t="shared" si="3"/>
        <v>455</v>
      </c>
      <c r="O33" s="53">
        <f t="shared" si="3"/>
        <v>825</v>
      </c>
      <c r="P33" s="53">
        <f t="shared" si="3"/>
        <v>26</v>
      </c>
      <c r="Q33" s="53">
        <f t="shared" si="3"/>
        <v>0</v>
      </c>
      <c r="R33" s="53">
        <f t="shared" si="3"/>
        <v>414</v>
      </c>
      <c r="S33" s="53">
        <f t="shared" si="3"/>
        <v>0</v>
      </c>
      <c r="T33" s="53">
        <f t="shared" si="3"/>
        <v>100</v>
      </c>
      <c r="U33" s="53">
        <f t="shared" si="3"/>
        <v>36</v>
      </c>
      <c r="V33" s="53">
        <f t="shared" si="3"/>
        <v>13</v>
      </c>
      <c r="W33" s="53">
        <f t="shared" si="3"/>
        <v>3</v>
      </c>
      <c r="X33" s="53">
        <f t="shared" si="3"/>
        <v>2</v>
      </c>
      <c r="Y33" s="53">
        <f t="shared" si="3"/>
        <v>5435</v>
      </c>
      <c r="Z33" s="53">
        <f t="shared" si="3"/>
        <v>0</v>
      </c>
      <c r="AA33" s="53">
        <f t="shared" si="3"/>
        <v>5</v>
      </c>
      <c r="AB33" s="53">
        <f t="shared" si="3"/>
        <v>56</v>
      </c>
      <c r="AC33" s="53">
        <f t="shared" si="3"/>
        <v>3</v>
      </c>
      <c r="AD33" s="53">
        <f t="shared" si="3"/>
        <v>237</v>
      </c>
      <c r="AE33" s="53">
        <f t="shared" si="3"/>
        <v>284</v>
      </c>
      <c r="AF33" s="53">
        <f t="shared" si="3"/>
        <v>0</v>
      </c>
      <c r="AG33" s="53">
        <f t="shared" si="3"/>
        <v>1</v>
      </c>
      <c r="AH33" s="53">
        <f t="shared" si="3"/>
        <v>9</v>
      </c>
      <c r="AI33" s="53">
        <f t="shared" si="3"/>
        <v>82</v>
      </c>
      <c r="AJ33" s="53">
        <f t="shared" si="3"/>
        <v>25</v>
      </c>
      <c r="AK33" s="53">
        <f t="shared" si="3"/>
        <v>319</v>
      </c>
      <c r="AL33" s="53">
        <f t="shared" si="3"/>
        <v>0</v>
      </c>
      <c r="AM33" s="53">
        <f t="shared" si="3"/>
        <v>0</v>
      </c>
      <c r="AN33" s="53">
        <f t="shared" si="3"/>
        <v>1149</v>
      </c>
      <c r="AO33" s="53">
        <f t="shared" si="3"/>
        <v>48</v>
      </c>
      <c r="AP33" s="53">
        <f t="shared" si="0"/>
        <v>11269</v>
      </c>
    </row>
    <row r="34" spans="2:42" ht="17.25">
      <c r="B34" s="54"/>
      <c r="C34" s="55" t="s">
        <v>38</v>
      </c>
      <c r="D34" s="56" t="s">
        <v>42</v>
      </c>
      <c r="E34" s="57" t="s">
        <v>43</v>
      </c>
      <c r="F34" s="57" t="s">
        <v>44</v>
      </c>
      <c r="G34" s="57" t="s">
        <v>45</v>
      </c>
      <c r="H34" s="57" t="s">
        <v>46</v>
      </c>
      <c r="I34" s="57" t="s">
        <v>47</v>
      </c>
      <c r="J34" s="57" t="s">
        <v>48</v>
      </c>
      <c r="K34" s="57" t="s">
        <v>49</v>
      </c>
      <c r="L34" s="57" t="s">
        <v>50</v>
      </c>
      <c r="M34" s="57" t="s">
        <v>51</v>
      </c>
      <c r="N34" s="57" t="s">
        <v>52</v>
      </c>
      <c r="O34" s="57" t="s">
        <v>137</v>
      </c>
      <c r="P34" s="57" t="s">
        <v>138</v>
      </c>
      <c r="Q34" s="57" t="s">
        <v>53</v>
      </c>
      <c r="R34" s="57" t="s">
        <v>54</v>
      </c>
      <c r="S34" s="57" t="s">
        <v>55</v>
      </c>
      <c r="T34" s="57" t="s">
        <v>56</v>
      </c>
      <c r="U34" s="57" t="s">
        <v>57</v>
      </c>
      <c r="V34" s="57" t="s">
        <v>58</v>
      </c>
      <c r="W34" s="57" t="s">
        <v>59</v>
      </c>
      <c r="X34" s="57" t="s">
        <v>60</v>
      </c>
      <c r="Y34" s="57" t="s">
        <v>61</v>
      </c>
      <c r="Z34" s="57" t="s">
        <v>35</v>
      </c>
      <c r="AA34" s="57" t="s">
        <v>62</v>
      </c>
      <c r="AB34" s="57" t="s">
        <v>63</v>
      </c>
      <c r="AC34" s="57" t="s">
        <v>64</v>
      </c>
      <c r="AD34" s="57" t="s">
        <v>65</v>
      </c>
      <c r="AE34" s="57" t="s">
        <v>66</v>
      </c>
      <c r="AF34" s="57" t="s">
        <v>67</v>
      </c>
      <c r="AG34" s="57" t="s">
        <v>68</v>
      </c>
      <c r="AH34" s="57" t="s">
        <v>69</v>
      </c>
      <c r="AI34" s="57" t="s">
        <v>70</v>
      </c>
      <c r="AJ34" s="57" t="s">
        <v>71</v>
      </c>
      <c r="AK34" s="57" t="s">
        <v>72</v>
      </c>
      <c r="AL34" s="57" t="s">
        <v>73</v>
      </c>
      <c r="AM34" s="57" t="s">
        <v>74</v>
      </c>
      <c r="AN34" s="57" t="s">
        <v>75</v>
      </c>
      <c r="AO34" s="57" t="s">
        <v>76</v>
      </c>
      <c r="AP34" s="54" t="s">
        <v>0</v>
      </c>
    </row>
    <row r="35" spans="2:42" ht="17.25">
      <c r="B35" s="58" t="s">
        <v>141</v>
      </c>
      <c r="C35" s="59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5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59">
        <f>SUM(C35:AO35)</f>
        <v>5</v>
      </c>
    </row>
    <row r="36" spans="2:42" ht="17.25">
      <c r="B36" s="58" t="s">
        <v>15</v>
      </c>
      <c r="C36" s="59">
        <v>0</v>
      </c>
      <c r="D36" s="32">
        <v>13</v>
      </c>
      <c r="E36" s="32">
        <v>143</v>
      </c>
      <c r="F36" s="32">
        <v>6</v>
      </c>
      <c r="G36" s="32">
        <v>29</v>
      </c>
      <c r="H36" s="32">
        <v>0</v>
      </c>
      <c r="I36" s="32">
        <v>4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18</v>
      </c>
      <c r="Z36" s="32">
        <v>0</v>
      </c>
      <c r="AA36" s="32">
        <v>0</v>
      </c>
      <c r="AB36" s="32">
        <v>0</v>
      </c>
      <c r="AC36" s="32">
        <v>0</v>
      </c>
      <c r="AD36" s="32">
        <v>1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59">
        <f aca="true" t="shared" si="4" ref="AP36:AP75">SUM(C36:AO36)</f>
        <v>214</v>
      </c>
    </row>
    <row r="37" spans="2:42" ht="17.25">
      <c r="B37" s="58" t="s">
        <v>126</v>
      </c>
      <c r="C37" s="59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3</v>
      </c>
      <c r="Q37" s="32">
        <v>0</v>
      </c>
      <c r="R37" s="32">
        <v>0</v>
      </c>
      <c r="S37" s="32">
        <v>2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59">
        <f t="shared" si="4"/>
        <v>6</v>
      </c>
    </row>
    <row r="38" spans="2:42" ht="17.25">
      <c r="B38" s="58" t="s">
        <v>125</v>
      </c>
      <c r="C38" s="59">
        <v>0</v>
      </c>
      <c r="D38" s="32">
        <v>0</v>
      </c>
      <c r="E38" s="32">
        <v>3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16</v>
      </c>
      <c r="S38" s="32">
        <v>4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4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59">
        <f t="shared" si="4"/>
        <v>28</v>
      </c>
    </row>
    <row r="39" spans="2:42" ht="17.25">
      <c r="B39" s="58" t="s">
        <v>124</v>
      </c>
      <c r="C39" s="59">
        <v>0</v>
      </c>
      <c r="D39" s="32">
        <v>45</v>
      </c>
      <c r="E39" s="32">
        <v>215</v>
      </c>
      <c r="F39" s="32">
        <v>15</v>
      </c>
      <c r="G39" s="32">
        <v>55</v>
      </c>
      <c r="H39" s="32">
        <v>0</v>
      </c>
      <c r="I39" s="32">
        <v>5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17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1</v>
      </c>
      <c r="AP39" s="59">
        <f t="shared" si="4"/>
        <v>354</v>
      </c>
    </row>
    <row r="40" spans="2:42" ht="17.25">
      <c r="B40" s="58" t="s">
        <v>127</v>
      </c>
      <c r="C40" s="59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4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10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59">
        <f t="shared" si="4"/>
        <v>14</v>
      </c>
    </row>
    <row r="41" spans="2:42" ht="17.25">
      <c r="B41" s="58" t="s">
        <v>128</v>
      </c>
      <c r="C41" s="59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3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7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1</v>
      </c>
      <c r="AP41" s="59">
        <f t="shared" si="4"/>
        <v>13</v>
      </c>
    </row>
    <row r="42" spans="2:42" ht="17.25">
      <c r="B42" s="58" t="s">
        <v>16</v>
      </c>
      <c r="C42" s="59">
        <v>0</v>
      </c>
      <c r="D42" s="32">
        <v>0</v>
      </c>
      <c r="E42" s="32">
        <v>5</v>
      </c>
      <c r="F42" s="32">
        <v>0</v>
      </c>
      <c r="G42" s="32">
        <v>0</v>
      </c>
      <c r="H42" s="32">
        <v>0</v>
      </c>
      <c r="I42" s="32">
        <v>2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20</v>
      </c>
      <c r="S42" s="32">
        <v>7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5</v>
      </c>
      <c r="Z42" s="32">
        <v>0</v>
      </c>
      <c r="AA42" s="32">
        <v>0</v>
      </c>
      <c r="AB42" s="32">
        <v>0</v>
      </c>
      <c r="AC42" s="32">
        <v>0</v>
      </c>
      <c r="AD42" s="32">
        <v>2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10</v>
      </c>
      <c r="AP42" s="59">
        <f t="shared" si="4"/>
        <v>51</v>
      </c>
    </row>
    <row r="43" spans="2:42" ht="17.25">
      <c r="B43" s="58" t="s">
        <v>93</v>
      </c>
      <c r="C43" s="59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3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10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59">
        <f t="shared" si="4"/>
        <v>13</v>
      </c>
    </row>
    <row r="44" spans="2:42" ht="17.25">
      <c r="B44" s="58" t="s">
        <v>139</v>
      </c>
      <c r="C44" s="59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1</v>
      </c>
      <c r="AP44" s="59">
        <f t="shared" si="4"/>
        <v>1</v>
      </c>
    </row>
    <row r="45" spans="2:42" ht="17.25">
      <c r="B45" s="58" t="s">
        <v>129</v>
      </c>
      <c r="C45" s="59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1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59">
        <f t="shared" si="4"/>
        <v>1</v>
      </c>
    </row>
    <row r="46" spans="2:42" ht="17.25">
      <c r="B46" s="58" t="s">
        <v>17</v>
      </c>
      <c r="C46" s="59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59">
        <f t="shared" si="4"/>
        <v>0</v>
      </c>
    </row>
    <row r="47" spans="2:42" ht="17.25">
      <c r="B47" s="58" t="s">
        <v>130</v>
      </c>
      <c r="C47" s="59">
        <v>0</v>
      </c>
      <c r="D47" s="32">
        <v>43</v>
      </c>
      <c r="E47" s="32">
        <v>196</v>
      </c>
      <c r="F47" s="32">
        <v>13</v>
      </c>
      <c r="G47" s="32">
        <v>57</v>
      </c>
      <c r="H47" s="32">
        <v>0</v>
      </c>
      <c r="I47" s="32">
        <v>4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24</v>
      </c>
      <c r="Z47" s="32">
        <v>0</v>
      </c>
      <c r="AA47" s="32">
        <v>1</v>
      </c>
      <c r="AB47" s="32">
        <v>0</v>
      </c>
      <c r="AC47" s="32">
        <v>3</v>
      </c>
      <c r="AD47" s="32">
        <v>8</v>
      </c>
      <c r="AE47" s="32">
        <v>0</v>
      </c>
      <c r="AF47" s="32">
        <v>0</v>
      </c>
      <c r="AG47" s="32">
        <v>2</v>
      </c>
      <c r="AH47" s="32">
        <v>0</v>
      </c>
      <c r="AI47" s="32">
        <v>16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2</v>
      </c>
      <c r="AP47" s="59">
        <f t="shared" si="4"/>
        <v>369</v>
      </c>
    </row>
    <row r="48" spans="2:42" ht="17.25">
      <c r="B48" s="58" t="s">
        <v>131</v>
      </c>
      <c r="C48" s="59">
        <v>0</v>
      </c>
      <c r="D48" s="32">
        <v>0</v>
      </c>
      <c r="E48" s="32">
        <v>20</v>
      </c>
      <c r="F48" s="32">
        <v>0</v>
      </c>
      <c r="G48" s="32">
        <v>3</v>
      </c>
      <c r="H48" s="32">
        <v>0</v>
      </c>
      <c r="I48" s="32">
        <v>4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58</v>
      </c>
      <c r="S48" s="32">
        <v>25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18</v>
      </c>
      <c r="Z48" s="32">
        <v>0</v>
      </c>
      <c r="AA48" s="32">
        <v>0</v>
      </c>
      <c r="AB48" s="32">
        <v>0</v>
      </c>
      <c r="AC48" s="32">
        <v>0</v>
      </c>
      <c r="AD48" s="32">
        <v>9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64</v>
      </c>
      <c r="AP48" s="59">
        <f t="shared" si="4"/>
        <v>201</v>
      </c>
    </row>
    <row r="49" spans="2:42" ht="17.25">
      <c r="B49" s="58" t="s">
        <v>18</v>
      </c>
      <c r="C49" s="59">
        <v>0</v>
      </c>
      <c r="D49" s="32">
        <v>70</v>
      </c>
      <c r="E49" s="32">
        <v>447</v>
      </c>
      <c r="F49" s="32">
        <v>25</v>
      </c>
      <c r="G49" s="32">
        <v>78</v>
      </c>
      <c r="H49" s="32">
        <v>0</v>
      </c>
      <c r="I49" s="32">
        <v>5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32</v>
      </c>
      <c r="Z49" s="32">
        <v>0</v>
      </c>
      <c r="AA49" s="32">
        <v>2</v>
      </c>
      <c r="AB49" s="32">
        <v>0</v>
      </c>
      <c r="AC49" s="32">
        <v>2</v>
      </c>
      <c r="AD49" s="32">
        <v>6</v>
      </c>
      <c r="AE49" s="32">
        <v>0</v>
      </c>
      <c r="AF49" s="32">
        <v>0</v>
      </c>
      <c r="AG49" s="32">
        <v>0</v>
      </c>
      <c r="AH49" s="32">
        <v>0</v>
      </c>
      <c r="AI49" s="32">
        <v>6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59">
        <f t="shared" si="4"/>
        <v>673</v>
      </c>
    </row>
    <row r="50" spans="2:42" ht="17.25">
      <c r="B50" s="58" t="s">
        <v>97</v>
      </c>
      <c r="C50" s="59">
        <v>0</v>
      </c>
      <c r="D50" s="32">
        <v>0</v>
      </c>
      <c r="E50" s="32">
        <v>5</v>
      </c>
      <c r="F50" s="32">
        <v>0</v>
      </c>
      <c r="G50" s="32">
        <v>0</v>
      </c>
      <c r="H50" s="32">
        <v>0</v>
      </c>
      <c r="I50" s="32">
        <v>2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14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4</v>
      </c>
      <c r="Z50" s="32">
        <v>0</v>
      </c>
      <c r="AA50" s="32">
        <v>0</v>
      </c>
      <c r="AB50" s="32">
        <v>0</v>
      </c>
      <c r="AC50" s="32">
        <v>0</v>
      </c>
      <c r="AD50" s="32">
        <v>2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9</v>
      </c>
      <c r="AP50" s="59">
        <f t="shared" si="4"/>
        <v>36</v>
      </c>
    </row>
    <row r="51" spans="2:42" ht="17.25">
      <c r="B51" s="58" t="s">
        <v>132</v>
      </c>
      <c r="C51" s="59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4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59">
        <f t="shared" si="4"/>
        <v>4</v>
      </c>
    </row>
    <row r="52" spans="2:42" ht="17.25">
      <c r="B52" s="58" t="s">
        <v>133</v>
      </c>
      <c r="C52" s="59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4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59">
        <f t="shared" si="4"/>
        <v>4</v>
      </c>
    </row>
    <row r="53" spans="2:42" ht="17.25">
      <c r="B53" s="58" t="s">
        <v>98</v>
      </c>
      <c r="C53" s="59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4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2">
        <v>3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59">
        <f t="shared" si="4"/>
        <v>8</v>
      </c>
    </row>
    <row r="54" spans="2:42" ht="17.25">
      <c r="B54" s="58" t="s">
        <v>19</v>
      </c>
      <c r="C54" s="59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2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5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59">
        <f t="shared" si="4"/>
        <v>7</v>
      </c>
    </row>
    <row r="55" spans="2:42" ht="17.25">
      <c r="B55" s="58" t="s">
        <v>20</v>
      </c>
      <c r="C55" s="59">
        <v>0</v>
      </c>
      <c r="D55" s="32">
        <v>0</v>
      </c>
      <c r="E55" s="32">
        <v>5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26</v>
      </c>
      <c r="S55" s="32">
        <v>3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5</v>
      </c>
      <c r="Z55" s="32">
        <v>0</v>
      </c>
      <c r="AA55" s="32">
        <v>0</v>
      </c>
      <c r="AB55" s="32">
        <v>0</v>
      </c>
      <c r="AC55" s="32">
        <v>0</v>
      </c>
      <c r="AD55" s="32">
        <v>3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28</v>
      </c>
      <c r="AP55" s="59">
        <f t="shared" si="4"/>
        <v>72</v>
      </c>
    </row>
    <row r="56" spans="2:42" ht="17.25">
      <c r="B56" s="58" t="s">
        <v>99</v>
      </c>
      <c r="C56" s="59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4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59">
        <f t="shared" si="4"/>
        <v>6</v>
      </c>
    </row>
    <row r="57" spans="2:42" ht="17.25">
      <c r="B57" s="58" t="s">
        <v>100</v>
      </c>
      <c r="C57" s="59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2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2</v>
      </c>
      <c r="AP57" s="59">
        <f t="shared" si="4"/>
        <v>4</v>
      </c>
    </row>
    <row r="58" spans="2:42" ht="17.25">
      <c r="B58" s="58" t="s">
        <v>21</v>
      </c>
      <c r="C58" s="59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2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1</v>
      </c>
      <c r="AP58" s="59">
        <f t="shared" si="4"/>
        <v>3</v>
      </c>
    </row>
    <row r="59" spans="2:42" ht="17.25">
      <c r="B59" s="58" t="s">
        <v>22</v>
      </c>
      <c r="C59" s="59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5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14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28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59">
        <f t="shared" si="4"/>
        <v>47</v>
      </c>
    </row>
    <row r="60" spans="2:42" ht="17.25">
      <c r="B60" s="58" t="s">
        <v>23</v>
      </c>
      <c r="C60" s="59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2</v>
      </c>
      <c r="AP60" s="59">
        <f t="shared" si="4"/>
        <v>3</v>
      </c>
    </row>
    <row r="61" spans="2:42" ht="17.25">
      <c r="B61" s="58" t="s">
        <v>134</v>
      </c>
      <c r="C61" s="59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1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3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59">
        <f t="shared" si="4"/>
        <v>4</v>
      </c>
    </row>
    <row r="62" spans="2:42" ht="17.25">
      <c r="B62" s="58" t="s">
        <v>24</v>
      </c>
      <c r="C62" s="59">
        <v>0</v>
      </c>
      <c r="D62" s="32">
        <v>0</v>
      </c>
      <c r="E62" s="32">
        <v>5</v>
      </c>
      <c r="F62" s="32">
        <v>0</v>
      </c>
      <c r="G62" s="32">
        <v>0</v>
      </c>
      <c r="H62" s="32">
        <v>0</v>
      </c>
      <c r="I62" s="32">
        <v>1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24</v>
      </c>
      <c r="S62" s="32">
        <v>1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4</v>
      </c>
      <c r="Z62" s="32">
        <v>0</v>
      </c>
      <c r="AA62" s="32">
        <v>0</v>
      </c>
      <c r="AB62" s="32">
        <v>0</v>
      </c>
      <c r="AC62" s="32">
        <v>0</v>
      </c>
      <c r="AD62" s="32">
        <v>2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20</v>
      </c>
      <c r="AP62" s="59">
        <f t="shared" si="4"/>
        <v>57</v>
      </c>
    </row>
    <row r="63" spans="2:42" ht="17.25">
      <c r="B63" s="58" t="s">
        <v>25</v>
      </c>
      <c r="C63" s="59">
        <v>0</v>
      </c>
      <c r="D63" s="32">
        <v>0</v>
      </c>
      <c r="E63" s="32">
        <v>1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11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3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59">
        <f t="shared" si="4"/>
        <v>16</v>
      </c>
    </row>
    <row r="64" spans="2:42" ht="17.25">
      <c r="B64" s="58" t="s">
        <v>136</v>
      </c>
      <c r="C64" s="59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130</v>
      </c>
      <c r="AO64" s="32">
        <v>0</v>
      </c>
      <c r="AP64" s="59">
        <f t="shared" si="4"/>
        <v>130</v>
      </c>
    </row>
    <row r="65" spans="2:42" ht="17.25">
      <c r="B65" s="58" t="s">
        <v>26</v>
      </c>
      <c r="C65" s="59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1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20</v>
      </c>
      <c r="S65" s="32">
        <v>1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13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3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59">
        <f t="shared" si="4"/>
        <v>42</v>
      </c>
    </row>
    <row r="66" spans="2:42" ht="17.25">
      <c r="B66" s="58" t="s">
        <v>27</v>
      </c>
      <c r="C66" s="59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2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1</v>
      </c>
      <c r="AP66" s="59">
        <f t="shared" si="4"/>
        <v>3</v>
      </c>
    </row>
    <row r="67" spans="2:42" ht="17.25">
      <c r="B67" s="58" t="s">
        <v>28</v>
      </c>
      <c r="C67" s="59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1</v>
      </c>
      <c r="Q67" s="32">
        <v>0</v>
      </c>
      <c r="R67" s="32">
        <v>0</v>
      </c>
      <c r="S67" s="32">
        <v>4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3</v>
      </c>
      <c r="AP67" s="59">
        <f t="shared" si="4"/>
        <v>8</v>
      </c>
    </row>
    <row r="68" spans="2:42" ht="17.25">
      <c r="B68" s="58" t="s">
        <v>29</v>
      </c>
      <c r="C68" s="59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7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2</v>
      </c>
      <c r="AP68" s="59">
        <f t="shared" si="4"/>
        <v>9</v>
      </c>
    </row>
    <row r="69" spans="2:42" ht="17.25">
      <c r="B69" s="58" t="s">
        <v>30</v>
      </c>
      <c r="C69" s="59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3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59">
        <f t="shared" si="4"/>
        <v>3</v>
      </c>
    </row>
    <row r="70" spans="2:42" ht="17.25">
      <c r="B70" s="58" t="s">
        <v>31</v>
      </c>
      <c r="C70" s="59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55</v>
      </c>
      <c r="AO70" s="32">
        <v>0</v>
      </c>
      <c r="AP70" s="59">
        <f t="shared" si="4"/>
        <v>55</v>
      </c>
    </row>
    <row r="71" spans="2:42" ht="17.25">
      <c r="B71" s="58" t="s">
        <v>32</v>
      </c>
      <c r="C71" s="59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34</v>
      </c>
      <c r="AO71" s="32">
        <v>0</v>
      </c>
      <c r="AP71" s="59">
        <f t="shared" si="4"/>
        <v>34</v>
      </c>
    </row>
    <row r="72" spans="2:42" ht="17.25">
      <c r="B72" s="58" t="s">
        <v>33</v>
      </c>
      <c r="C72" s="59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4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59">
        <f t="shared" si="4"/>
        <v>4</v>
      </c>
    </row>
    <row r="73" spans="2:42" ht="17.25">
      <c r="B73" s="58" t="s">
        <v>34</v>
      </c>
      <c r="C73" s="59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86</v>
      </c>
      <c r="AO73" s="32">
        <v>0</v>
      </c>
      <c r="AP73" s="59">
        <f t="shared" si="4"/>
        <v>86</v>
      </c>
    </row>
    <row r="74" spans="2:42" ht="18" thickBot="1">
      <c r="B74" s="60" t="s">
        <v>94</v>
      </c>
      <c r="C74" s="61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3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3">
        <v>0</v>
      </c>
      <c r="AP74" s="59">
        <f t="shared" si="4"/>
        <v>3</v>
      </c>
    </row>
    <row r="75" spans="2:42" ht="18.75" thickBot="1" thickTop="1">
      <c r="B75" s="64" t="s">
        <v>5</v>
      </c>
      <c r="C75" s="65">
        <f>SUM(C35:C74)</f>
        <v>0</v>
      </c>
      <c r="D75" s="65">
        <f aca="true" t="shared" si="5" ref="D75:AO75">SUM(D35:D74)</f>
        <v>171</v>
      </c>
      <c r="E75" s="65">
        <f t="shared" si="5"/>
        <v>1049</v>
      </c>
      <c r="F75" s="65">
        <f t="shared" si="5"/>
        <v>59</v>
      </c>
      <c r="G75" s="65">
        <f t="shared" si="5"/>
        <v>222</v>
      </c>
      <c r="H75" s="65">
        <f t="shared" si="5"/>
        <v>0</v>
      </c>
      <c r="I75" s="65">
        <f t="shared" si="5"/>
        <v>32</v>
      </c>
      <c r="J75" s="65">
        <f t="shared" si="5"/>
        <v>0</v>
      </c>
      <c r="K75" s="65">
        <f t="shared" si="5"/>
        <v>0</v>
      </c>
      <c r="L75" s="65">
        <f t="shared" si="5"/>
        <v>0</v>
      </c>
      <c r="M75" s="65">
        <f t="shared" si="5"/>
        <v>0</v>
      </c>
      <c r="N75" s="65">
        <f t="shared" si="5"/>
        <v>0</v>
      </c>
      <c r="O75" s="65">
        <f t="shared" si="5"/>
        <v>0</v>
      </c>
      <c r="P75" s="65">
        <f t="shared" si="5"/>
        <v>10</v>
      </c>
      <c r="Q75" s="65">
        <f t="shared" si="5"/>
        <v>0</v>
      </c>
      <c r="R75" s="65">
        <f t="shared" si="5"/>
        <v>197</v>
      </c>
      <c r="S75" s="65">
        <f t="shared" si="5"/>
        <v>47</v>
      </c>
      <c r="T75" s="65">
        <f t="shared" si="5"/>
        <v>0</v>
      </c>
      <c r="U75" s="65">
        <f t="shared" si="5"/>
        <v>0</v>
      </c>
      <c r="V75" s="65">
        <f t="shared" si="5"/>
        <v>0</v>
      </c>
      <c r="W75" s="65">
        <f t="shared" si="5"/>
        <v>0</v>
      </c>
      <c r="X75" s="65">
        <f t="shared" si="5"/>
        <v>0</v>
      </c>
      <c r="Y75" s="65">
        <f t="shared" si="5"/>
        <v>201</v>
      </c>
      <c r="Z75" s="65">
        <f t="shared" si="5"/>
        <v>0</v>
      </c>
      <c r="AA75" s="65">
        <f t="shared" si="5"/>
        <v>3</v>
      </c>
      <c r="AB75" s="65">
        <f t="shared" si="5"/>
        <v>0</v>
      </c>
      <c r="AC75" s="65">
        <f t="shared" si="5"/>
        <v>5</v>
      </c>
      <c r="AD75" s="65">
        <f t="shared" si="5"/>
        <v>36</v>
      </c>
      <c r="AE75" s="65">
        <f t="shared" si="5"/>
        <v>81</v>
      </c>
      <c r="AF75" s="65">
        <f t="shared" si="5"/>
        <v>0</v>
      </c>
      <c r="AG75" s="65">
        <f t="shared" si="5"/>
        <v>2</v>
      </c>
      <c r="AH75" s="65">
        <f t="shared" si="5"/>
        <v>0</v>
      </c>
      <c r="AI75" s="65">
        <f t="shared" si="5"/>
        <v>24</v>
      </c>
      <c r="AJ75" s="65">
        <f t="shared" si="5"/>
        <v>0</v>
      </c>
      <c r="AK75" s="65">
        <f t="shared" si="5"/>
        <v>0</v>
      </c>
      <c r="AL75" s="65">
        <f t="shared" si="5"/>
        <v>0</v>
      </c>
      <c r="AM75" s="65">
        <f t="shared" si="5"/>
        <v>0</v>
      </c>
      <c r="AN75" s="65">
        <f t="shared" si="5"/>
        <v>305</v>
      </c>
      <c r="AO75" s="65">
        <f t="shared" si="5"/>
        <v>147</v>
      </c>
      <c r="AP75" s="59">
        <f t="shared" si="4"/>
        <v>2591</v>
      </c>
    </row>
    <row r="76" spans="2:42" ht="17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H30017</cp:lastModifiedBy>
  <cp:lastPrinted>2018-05-14T04:15:45Z</cp:lastPrinted>
  <dcterms:created xsi:type="dcterms:W3CDTF">1999-12-16T05:57:28Z</dcterms:created>
  <dcterms:modified xsi:type="dcterms:W3CDTF">2019-02-28T02:29:52Z</dcterms:modified>
  <cp:category/>
  <cp:version/>
  <cp:contentType/>
  <cp:contentStatus/>
</cp:coreProperties>
</file>