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-1(市町村)" sheetId="1" r:id="rId1"/>
  </sheets>
  <definedNames>
    <definedName name="_xlnm.Print_Area" localSheetId="0">'1-1(市町村)'!$A$1:$K$40</definedName>
  </definedNames>
  <calcPr fullCalcOnLoad="1"/>
</workbook>
</file>

<file path=xl/sharedStrings.xml><?xml version="1.0" encoding="utf-8"?>
<sst xmlns="http://schemas.openxmlformats.org/spreadsheetml/2006/main" count="53" uniqueCount="50">
  <si>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</si>
  <si>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</si>
  <si>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</si>
  <si>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</si>
  <si>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</si>
  <si>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</si>
  <si>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</si>
  <si>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</si>
  <si>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</si>
  <si>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職  員  数  の  増  減  状  況</t>
  </si>
  <si>
    <t>一般行政
部 門 計</t>
  </si>
  <si>
    <t>総 合 計</t>
  </si>
  <si>
    <t>一 般 行 政 部 門 計</t>
  </si>
  <si>
    <t>過去３年間職員の状況</t>
  </si>
  <si>
    <t>増減数</t>
  </si>
  <si>
    <t>増減率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</si>
  <si>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</si>
  <si>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</si>
  <si>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</si>
  <si>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</si>
  <si>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</si>
  <si>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</si>
  <si>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</si>
  <si>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</si>
  <si>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</si>
  <si>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</si>
  <si>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</si>
  <si>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</si>
  <si>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</si>
  <si>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</si>
  <si>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</si>
  <si>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</si>
  <si>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</si>
  <si>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</si>
  <si>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</si>
  <si>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</si>
  <si>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</si>
  <si>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市町村計</t>
  </si>
  <si>
    <t>第２　職員数関係</t>
  </si>
  <si>
    <t>増　減　数</t>
  </si>
  <si>
    <t>町村計</t>
  </si>
  <si>
    <t>市計</t>
  </si>
  <si>
    <t>　</t>
  </si>
  <si>
    <t>総　合　計</t>
  </si>
  <si>
    <t>平成28年</t>
  </si>
  <si>
    <t>（各年４月１日現在　単位：人、％）</t>
  </si>
  <si>
    <t>　１-１　市町村別一般行政部門及び総合計職員数の状況</t>
  </si>
  <si>
    <t>平成29年</t>
  </si>
  <si>
    <t>平成30年職員数</t>
  </si>
  <si>
    <t>平成30年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</si>
</sst>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;&quot;▲ &quot;0"/>
    <numFmt numFmtId="181" formatCode="0.0;&quot;▲ &quot;0.0"/>
    <numFmt numFmtId="182" formatCode="#,##0;&quot;▲ &quot;#,##0"/>
    <numFmt numFmtId="183" formatCode="#,##0.0;&quot;▲ &quot;#,##0.0"/>
    <numFmt numFmtId="184" formatCode="0.00;&quot;▲ &quot;0.00"/>
    <numFmt numFmtId="185" formatCode="0.0_ "/>
    <numFmt numFmtId="186" formatCode="#,##0_);[Red]\(#,##0\)"/>
    <numFmt numFmtId="187" formatCode="0.00_ "/>
    <numFmt numFmtId="188" formatCode="#,##0_ ;[Red]\-#,##0\ "/>
    <numFmt numFmtId="189" formatCode="0_);[Red]\(0\)"/>
    <numFmt numFmtId="190" formatCode="#,##0.00;&quot;▲ &quot;#,##0.00"/>
    <numFmt numFmtId="191" formatCode="&quot;△&quot;\ #,##0;&quot;▲&quot;\ #,##0"/>
    <numFmt numFmtId="192" formatCode="#,##0.0_ "/>
    <numFmt numFmtId="193" formatCode="0.0"/>
    <numFmt numFmtId="194" formatCode="0.00;&quot;△ &quot;0.00"/>
    <numFmt numFmtId="195" formatCode="0.0%"/>
    <numFmt numFmtId="196" formatCode="#,##0.00_ "/>
    <numFmt numFmtId="197" formatCode="0&quot;名&quot;"/>
    <numFmt numFmtId="198" formatCode=";;;"/>
    <numFmt numFmtId="199" formatCode="mmm\-yyyy"/>
    <numFmt numFmtId="200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tt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tted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dotted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>
        <color indexed="8"/>
      </top>
      <bottom style="medium"/>
    </border>
    <border>
      <left style="hair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 horizontal="right"/>
      <protection/>
    </xf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182" fontId="7" fillId="0" borderId="10" xfId="0" applyNumberFormat="1" applyFont="1" applyFill="1" applyBorder="1" applyAlignment="1">
      <alignment vertical="center" shrinkToFit="1"/>
    </xf>
    <xf numFmtId="182" fontId="7" fillId="0" borderId="11" xfId="0" applyNumberFormat="1" applyFont="1" applyBorder="1" applyAlignment="1">
      <alignment vertical="center" shrinkToFit="1"/>
    </xf>
    <xf numFmtId="182" fontId="7" fillId="0" borderId="12" xfId="49" applyNumberFormat="1" applyFont="1" applyBorder="1" applyAlignment="1">
      <alignment vertical="center" shrinkToFit="1"/>
    </xf>
    <xf numFmtId="182" fontId="7" fillId="0" borderId="13" xfId="0" applyNumberFormat="1" applyFont="1" applyFill="1" applyBorder="1" applyAlignment="1">
      <alignment vertical="center" shrinkToFit="1"/>
    </xf>
    <xf numFmtId="182" fontId="7" fillId="0" borderId="14" xfId="0" applyNumberFormat="1" applyFont="1" applyBorder="1" applyAlignment="1">
      <alignment vertical="center" shrinkToFit="1"/>
    </xf>
    <xf numFmtId="182" fontId="7" fillId="0" borderId="15" xfId="0" applyNumberFormat="1" applyFont="1" applyBorder="1" applyAlignment="1">
      <alignment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 shrinkToFit="1"/>
    </xf>
    <xf numFmtId="0" fontId="7" fillId="0" borderId="20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/>
    </xf>
    <xf numFmtId="182" fontId="7" fillId="0" borderId="22" xfId="0" applyNumberFormat="1" applyFont="1" applyFill="1" applyBorder="1" applyAlignment="1">
      <alignment vertical="center"/>
    </xf>
    <xf numFmtId="182" fontId="7" fillId="0" borderId="23" xfId="0" applyNumberFormat="1" applyFont="1" applyFill="1" applyBorder="1" applyAlignment="1">
      <alignment vertical="center"/>
    </xf>
    <xf numFmtId="182" fontId="7" fillId="0" borderId="24" xfId="0" applyNumberFormat="1" applyFont="1" applyFill="1" applyBorder="1" applyAlignment="1">
      <alignment vertical="center" shrinkToFit="1"/>
    </xf>
    <xf numFmtId="182" fontId="7" fillId="0" borderId="25" xfId="0" applyNumberFormat="1" applyFont="1" applyFill="1" applyBorder="1" applyAlignment="1">
      <alignment vertical="center" shrinkToFit="1"/>
    </xf>
    <xf numFmtId="182" fontId="7" fillId="0" borderId="22" xfId="0" applyNumberFormat="1" applyFont="1" applyFill="1" applyBorder="1" applyAlignment="1">
      <alignment vertical="center" shrinkToFit="1"/>
    </xf>
    <xf numFmtId="182" fontId="7" fillId="0" borderId="22" xfId="0" applyNumberFormat="1" applyFont="1" applyFill="1" applyBorder="1" applyAlignment="1">
      <alignment horizontal="right" vertical="center" shrinkToFit="1"/>
    </xf>
    <xf numFmtId="182" fontId="7" fillId="0" borderId="26" xfId="0" applyNumberFormat="1" applyFont="1" applyFill="1" applyBorder="1" applyAlignment="1">
      <alignment vertical="center" shrinkToFit="1"/>
    </xf>
    <xf numFmtId="182" fontId="7" fillId="0" borderId="27" xfId="0" applyNumberFormat="1" applyFont="1" applyFill="1" applyBorder="1" applyAlignment="1">
      <alignment vertical="center" shrinkToFit="1"/>
    </xf>
    <xf numFmtId="182" fontId="7" fillId="0" borderId="14" xfId="0" applyNumberFormat="1" applyFont="1" applyFill="1" applyBorder="1" applyAlignment="1">
      <alignment vertical="center" shrinkToFit="1"/>
    </xf>
    <xf numFmtId="182" fontId="7" fillId="0" borderId="28" xfId="0" applyNumberFormat="1" applyFont="1" applyFill="1" applyBorder="1" applyAlignment="1">
      <alignment vertical="center" shrinkToFit="1"/>
    </xf>
    <xf numFmtId="182" fontId="7" fillId="0" borderId="29" xfId="0" applyNumberFormat="1" applyFont="1" applyFill="1" applyBorder="1" applyAlignment="1">
      <alignment vertical="center" shrinkToFit="1"/>
    </xf>
    <xf numFmtId="182" fontId="7" fillId="0" borderId="15" xfId="0" applyNumberFormat="1" applyFont="1" applyFill="1" applyBorder="1" applyAlignment="1">
      <alignment vertical="center" shrinkToFit="1"/>
    </xf>
    <xf numFmtId="182" fontId="7" fillId="0" borderId="30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182" fontId="7" fillId="0" borderId="32" xfId="0" applyNumberFormat="1" applyFont="1" applyFill="1" applyBorder="1" applyAlignment="1">
      <alignment vertical="center" shrinkToFit="1"/>
    </xf>
    <xf numFmtId="182" fontId="7" fillId="0" borderId="33" xfId="0" applyNumberFormat="1" applyFont="1" applyFill="1" applyBorder="1" applyAlignment="1">
      <alignment vertical="center" shrinkToFit="1"/>
    </xf>
    <xf numFmtId="182" fontId="7" fillId="0" borderId="30" xfId="0" applyNumberFormat="1" applyFont="1" applyFill="1" applyBorder="1" applyAlignment="1">
      <alignment vertical="center" shrinkToFit="1"/>
    </xf>
    <xf numFmtId="182" fontId="7" fillId="0" borderId="30" xfId="0" applyNumberFormat="1" applyFont="1" applyFill="1" applyBorder="1" applyAlignment="1">
      <alignment horizontal="right" vertical="center" shrinkToFit="1"/>
    </xf>
    <xf numFmtId="182" fontId="7" fillId="0" borderId="34" xfId="0" applyNumberFormat="1" applyFont="1" applyFill="1" applyBorder="1" applyAlignment="1">
      <alignment vertical="center" shrinkToFit="1"/>
    </xf>
    <xf numFmtId="182" fontId="7" fillId="0" borderId="35" xfId="0" applyNumberFormat="1" applyFont="1" applyFill="1" applyBorder="1" applyAlignment="1">
      <alignment vertical="center" shrinkToFit="1"/>
    </xf>
    <xf numFmtId="190" fontId="7" fillId="0" borderId="36" xfId="0" applyNumberFormat="1" applyFont="1" applyFill="1" applyBorder="1" applyAlignment="1">
      <alignment vertical="center" shrinkToFit="1"/>
    </xf>
    <xf numFmtId="190" fontId="7" fillId="0" borderId="37" xfId="0" applyNumberFormat="1" applyFont="1" applyFill="1" applyBorder="1" applyAlignment="1">
      <alignment vertical="center" shrinkToFit="1"/>
    </xf>
    <xf numFmtId="190" fontId="7" fillId="0" borderId="38" xfId="0" applyNumberFormat="1" applyFont="1" applyFill="1" applyBorder="1" applyAlignment="1">
      <alignment vertical="center" shrinkToFit="1"/>
    </xf>
    <xf numFmtId="190" fontId="7" fillId="0" borderId="39" xfId="0" applyNumberFormat="1" applyFont="1" applyFill="1" applyBorder="1" applyAlignment="1">
      <alignment vertical="center" shrinkToFit="1"/>
    </xf>
    <xf numFmtId="190" fontId="7" fillId="0" borderId="36" xfId="0" applyNumberFormat="1" applyFont="1" applyFill="1" applyBorder="1" applyAlignment="1">
      <alignment horizontal="right" vertical="center" shrinkToFit="1"/>
    </xf>
    <xf numFmtId="190" fontId="7" fillId="0" borderId="40" xfId="0" applyNumberFormat="1" applyFont="1" applyFill="1" applyBorder="1" applyAlignment="1">
      <alignment vertical="center" shrinkToFit="1"/>
    </xf>
    <xf numFmtId="190" fontId="7" fillId="0" borderId="41" xfId="0" applyNumberFormat="1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7" fillId="0" borderId="42" xfId="0" applyNumberFormat="1" applyFont="1" applyFill="1" applyBorder="1" applyAlignment="1">
      <alignment vertical="center"/>
    </xf>
    <xf numFmtId="182" fontId="7" fillId="0" borderId="43" xfId="0" applyNumberFormat="1" applyFont="1" applyFill="1" applyBorder="1" applyAlignment="1">
      <alignment vertical="center"/>
    </xf>
    <xf numFmtId="182" fontId="7" fillId="0" borderId="11" xfId="49" applyNumberFormat="1" applyFont="1" applyFill="1" applyBorder="1" applyAlignment="1">
      <alignment vertical="center" shrinkToFit="1"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2" fontId="7" fillId="0" borderId="44" xfId="0" applyNumberFormat="1" applyFont="1" applyFill="1" applyBorder="1" applyAlignment="1">
      <alignment vertical="center" shrinkToFit="1"/>
    </xf>
    <xf numFmtId="182" fontId="7" fillId="0" borderId="45" xfId="0" applyNumberFormat="1" applyFont="1" applyFill="1" applyBorder="1" applyAlignment="1">
      <alignment vertical="center" shrinkToFit="1"/>
    </xf>
    <xf numFmtId="182" fontId="7" fillId="0" borderId="13" xfId="0" applyNumberFormat="1" applyFont="1" applyFill="1" applyBorder="1" applyAlignment="1">
      <alignment vertical="center"/>
    </xf>
    <xf numFmtId="182" fontId="7" fillId="0" borderId="44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horizontal="right" vertical="center" shrinkToFit="1"/>
    </xf>
    <xf numFmtId="182" fontId="7" fillId="0" borderId="46" xfId="0" applyNumberFormat="1" applyFont="1" applyFill="1" applyBorder="1" applyAlignment="1">
      <alignment vertical="center" shrinkToFit="1"/>
    </xf>
    <xf numFmtId="182" fontId="7" fillId="0" borderId="47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/>
    </xf>
    <xf numFmtId="182" fontId="7" fillId="0" borderId="48" xfId="0" applyNumberFormat="1" applyFont="1" applyFill="1" applyBorder="1" applyAlignment="1">
      <alignment vertical="center" shrinkToFit="1"/>
    </xf>
    <xf numFmtId="0" fontId="7" fillId="0" borderId="0" xfId="0" applyFont="1" applyAlignment="1">
      <alignment/>
    </xf>
    <xf numFmtId="180" fontId="8" fillId="0" borderId="0" xfId="0" applyNumberFormat="1" applyFont="1" applyBorder="1" applyAlignment="1">
      <alignment/>
    </xf>
    <xf numFmtId="182" fontId="7" fillId="0" borderId="33" xfId="0" applyNumberFormat="1" applyFont="1" applyFill="1" applyBorder="1" applyAlignment="1">
      <alignment vertical="center"/>
    </xf>
    <xf numFmtId="182" fontId="7" fillId="0" borderId="49" xfId="0" applyNumberFormat="1" applyFont="1" applyFill="1" applyBorder="1" applyAlignment="1">
      <alignment vertical="center"/>
    </xf>
    <xf numFmtId="182" fontId="7" fillId="0" borderId="28" xfId="0" applyNumberFormat="1" applyFont="1" applyFill="1" applyBorder="1" applyAlignment="1">
      <alignment vertical="center"/>
    </xf>
    <xf numFmtId="182" fontId="7" fillId="0" borderId="25" xfId="0" applyNumberFormat="1" applyFont="1" applyFill="1" applyBorder="1" applyAlignment="1">
      <alignment vertical="center"/>
    </xf>
    <xf numFmtId="0" fontId="7" fillId="33" borderId="50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 shrinkToFit="1"/>
    </xf>
    <xf numFmtId="184" fontId="8" fillId="0" borderId="0" xfId="0" applyNumberFormat="1" applyFont="1" applyBorder="1" applyAlignment="1">
      <alignment/>
    </xf>
    <xf numFmtId="184" fontId="8" fillId="0" borderId="0" xfId="0" applyNumberFormat="1" applyFont="1" applyFill="1" applyBorder="1" applyAlignment="1">
      <alignment/>
    </xf>
    <xf numFmtId="0" fontId="7" fillId="33" borderId="54" xfId="0" applyFont="1" applyFill="1" applyBorder="1" applyAlignment="1">
      <alignment horizontal="center" vertical="center" shrinkToFit="1"/>
    </xf>
    <xf numFmtId="182" fontId="7" fillId="0" borderId="55" xfId="0" applyNumberFormat="1" applyFont="1" applyFill="1" applyBorder="1" applyAlignment="1">
      <alignment vertical="center"/>
    </xf>
    <xf numFmtId="182" fontId="7" fillId="0" borderId="56" xfId="0" applyNumberFormat="1" applyFont="1" applyFill="1" applyBorder="1" applyAlignment="1">
      <alignment vertical="center"/>
    </xf>
    <xf numFmtId="182" fontId="7" fillId="0" borderId="57" xfId="0" applyNumberFormat="1" applyFont="1" applyFill="1" applyBorder="1" applyAlignment="1">
      <alignment vertical="center"/>
    </xf>
    <xf numFmtId="182" fontId="7" fillId="0" borderId="55" xfId="0" applyNumberFormat="1" applyFont="1" applyFill="1" applyBorder="1" applyAlignment="1">
      <alignment vertical="center" shrinkToFit="1"/>
    </xf>
    <xf numFmtId="182" fontId="7" fillId="0" borderId="56" xfId="0" applyNumberFormat="1" applyFont="1" applyFill="1" applyBorder="1" applyAlignment="1">
      <alignment vertical="center" shrinkToFit="1"/>
    </xf>
    <xf numFmtId="182" fontId="7" fillId="0" borderId="58" xfId="0" applyNumberFormat="1" applyFont="1" applyFill="1" applyBorder="1" applyAlignment="1">
      <alignment vertical="center" shrinkToFit="1"/>
    </xf>
    <xf numFmtId="182" fontId="7" fillId="0" borderId="59" xfId="0" applyNumberFormat="1" applyFont="1" applyFill="1" applyBorder="1" applyAlignment="1">
      <alignment vertical="center" shrinkToFi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 shrinkToFit="1"/>
    </xf>
    <xf numFmtId="182" fontId="7" fillId="0" borderId="0" xfId="0" applyNumberFormat="1" applyFont="1" applyFill="1" applyBorder="1" applyAlignment="1">
      <alignment vertical="center" shrinkToFit="1"/>
    </xf>
    <xf numFmtId="182" fontId="7" fillId="34" borderId="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/>
    </xf>
    <xf numFmtId="0" fontId="7" fillId="33" borderId="60" xfId="0" applyFont="1" applyFill="1" applyBorder="1" applyAlignment="1">
      <alignment horizontal="center" vertical="center" shrinkToFit="1"/>
    </xf>
    <xf numFmtId="0" fontId="7" fillId="33" borderId="61" xfId="0" applyFont="1" applyFill="1" applyBorder="1" applyAlignment="1">
      <alignment horizontal="center" vertical="center" shrinkToFit="1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left" wrapText="1"/>
    </xf>
    <xf numFmtId="0" fontId="7" fillId="33" borderId="64" xfId="0" applyFont="1" applyFill="1" applyBorder="1" applyAlignment="1">
      <alignment/>
    </xf>
    <xf numFmtId="0" fontId="7" fillId="33" borderId="65" xfId="0" applyFont="1" applyFill="1" applyBorder="1" applyAlignment="1">
      <alignment/>
    </xf>
    <xf numFmtId="0" fontId="7" fillId="33" borderId="66" xfId="0" applyFont="1" applyFill="1" applyBorder="1" applyAlignment="1">
      <alignment horizontal="center" vertical="center" shrinkToFit="1"/>
    </xf>
    <xf numFmtId="0" fontId="7" fillId="33" borderId="67" xfId="0" applyFont="1" applyFill="1" applyBorder="1" applyAlignment="1">
      <alignment horizontal="center" vertical="center" shrinkToFi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33" borderId="67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0" fontId="7" fillId="33" borderId="73" xfId="0" applyFont="1" applyFill="1" applyBorder="1" applyAlignment="1">
      <alignment horizontal="center" vertical="center" shrinkToFit="1"/>
    </xf>
    <xf numFmtId="0" fontId="7" fillId="33" borderId="74" xfId="0" applyFont="1" applyFill="1" applyBorder="1" applyAlignment="1">
      <alignment horizontal="center" vertical="center" shrinkToFit="1"/>
    </xf>
    <xf numFmtId="0" fontId="7" fillId="33" borderId="70" xfId="0" applyFont="1" applyFill="1" applyBorder="1" applyAlignment="1">
      <alignment horizontal="center" vertical="center" shrinkToFit="1"/>
    </xf>
    <xf numFmtId="182" fontId="11" fillId="33" borderId="75" xfId="61" applyNumberFormat="1" applyFont="1" applyFill="1" applyBorder="1" applyAlignment="1" applyProtection="1">
      <alignment horizontal="center" vertical="center"/>
      <protection/>
    </xf>
    <xf numFmtId="182" fontId="11" fillId="33" borderId="76" xfId="61" applyNumberFormat="1" applyFont="1" applyFill="1" applyBorder="1" applyAlignment="1" applyProtection="1">
      <alignment horizontal="center" vertical="center"/>
      <protection/>
    </xf>
    <xf numFmtId="182" fontId="11" fillId="33" borderId="77" xfId="61" applyNumberFormat="1" applyFont="1" applyFill="1" applyBorder="1" applyAlignment="1" applyProtection="1">
      <alignment horizontal="center" vertical="center"/>
      <protection/>
    </xf>
    <xf numFmtId="182" fontId="11" fillId="33" borderId="78" xfId="6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①第２　職員数関係【梶浦済】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S63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00390625" defaultRowHeight="13.5"/>
  <cols>
    <col min="1" max="1" width="16.125" style="1" customWidth="1"/>
    <col min="2" max="3" width="7.00390625" style="1" customWidth="1"/>
    <col min="4" max="6" width="5.875" style="1" customWidth="1"/>
    <col min="7" max="8" width="6.875" style="1" customWidth="1"/>
    <col min="9" max="11" width="5.875" style="1" customWidth="1"/>
    <col min="12" max="24" width="9.00390625" style="1" customWidth="1"/>
    <col min="25" max="25" width="9.00390625" style="47" customWidth="1"/>
    <col min="26" max="29" width="9.00390625" style="1" customWidth="1"/>
    <col min="30" max="16384" width="9.00390625" style="1" customWidth="1"/>
  </cols>
  <sheetData>
    <row r="1" spans="1:45" ht="18" customHeight="1">
      <c r="A1" s="46" t="s">
        <v>38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8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5" ht="13.5">
      <c r="A2" s="5" t="s">
        <v>46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8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7:45" ht="14.25" thickBot="1">
      <c r="G3" s="64"/>
      <c r="H3" s="64" t="s">
        <v>45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8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</row>
    <row r="4" spans="1:45" s="2" customFormat="1" ht="17.25" customHeight="1">
      <c r="A4" s="93"/>
      <c r="B4" s="89" t="s">
        <v>48</v>
      </c>
      <c r="C4" s="90"/>
      <c r="D4" s="91" t="s">
        <v>9</v>
      </c>
      <c r="E4" s="91"/>
      <c r="F4" s="91"/>
      <c r="G4" s="91"/>
      <c r="H4" s="91"/>
      <c r="I4" s="91"/>
      <c r="J4" s="91"/>
      <c r="K4" s="9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84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</row>
    <row r="5" spans="1:45" s="2" customFormat="1" ht="14.25" customHeight="1">
      <c r="A5" s="94"/>
      <c r="B5" s="98" t="s">
        <v>10</v>
      </c>
      <c r="C5" s="102" t="s">
        <v>11</v>
      </c>
      <c r="D5" s="108" t="s">
        <v>12</v>
      </c>
      <c r="E5" s="108"/>
      <c r="F5" s="109"/>
      <c r="G5" s="106"/>
      <c r="H5" s="107"/>
      <c r="I5" s="111" t="s">
        <v>43</v>
      </c>
      <c r="J5" s="112"/>
      <c r="K5" s="11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84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</row>
    <row r="6" spans="1:45" s="2" customFormat="1" ht="10.5" customHeight="1">
      <c r="A6" s="94"/>
      <c r="B6" s="99"/>
      <c r="C6" s="103"/>
      <c r="D6" s="110"/>
      <c r="E6" s="110"/>
      <c r="F6" s="110"/>
      <c r="G6" s="96" t="s">
        <v>13</v>
      </c>
      <c r="H6" s="97"/>
      <c r="I6" s="113" t="s">
        <v>39</v>
      </c>
      <c r="J6" s="114"/>
      <c r="K6" s="114"/>
      <c r="L6" s="101"/>
      <c r="M6" s="101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84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</row>
    <row r="7" spans="1:45" s="2" customFormat="1" ht="18" customHeight="1" thickBot="1">
      <c r="A7" s="95"/>
      <c r="B7" s="100"/>
      <c r="C7" s="104"/>
      <c r="D7" s="70" t="s">
        <v>44</v>
      </c>
      <c r="E7" s="70" t="s">
        <v>47</v>
      </c>
      <c r="F7" s="70" t="s">
        <v>49</v>
      </c>
      <c r="G7" s="71" t="s">
        <v>14</v>
      </c>
      <c r="H7" s="72" t="s">
        <v>15</v>
      </c>
      <c r="I7" s="73" t="s">
        <v>44</v>
      </c>
      <c r="J7" s="73" t="s">
        <v>47</v>
      </c>
      <c r="K7" s="76" t="s">
        <v>49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84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</row>
    <row r="8" spans="1:45" ht="19.5" customHeight="1">
      <c r="A8" s="15" t="s">
        <v>0</v>
      </c>
      <c r="B8" s="28">
        <v>1789</v>
      </c>
      <c r="C8" s="60">
        <v>2916</v>
      </c>
      <c r="D8" s="66">
        <v>-46</v>
      </c>
      <c r="E8" s="67">
        <v>-32</v>
      </c>
      <c r="F8" s="68">
        <v>-2</v>
      </c>
      <c r="G8" s="69">
        <f aca="true" t="shared" si="0" ref="G8:G16">SUM(D8:F8)</f>
        <v>-80</v>
      </c>
      <c r="H8" s="42">
        <f aca="true" t="shared" si="1" ref="H8:H13">ROUND((G8/(B8-G8))*100,2)</f>
        <v>-4.28</v>
      </c>
      <c r="I8" s="66">
        <v>-51</v>
      </c>
      <c r="J8" s="66">
        <v>-38</v>
      </c>
      <c r="K8" s="77">
        <v>14</v>
      </c>
      <c r="L8" s="65"/>
      <c r="M8" s="74"/>
      <c r="N8" s="65"/>
      <c r="O8" s="85"/>
      <c r="P8" s="86"/>
      <c r="Q8" s="86"/>
      <c r="R8" s="86"/>
      <c r="S8" s="86"/>
      <c r="T8" s="53"/>
      <c r="U8" s="54"/>
      <c r="V8" s="54"/>
      <c r="W8" s="54"/>
      <c r="X8" s="85"/>
      <c r="Y8" s="87"/>
      <c r="Z8" s="87"/>
      <c r="AA8" s="87"/>
      <c r="AB8" s="87"/>
      <c r="AC8" s="53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</row>
    <row r="9" spans="1:45" ht="19.5" customHeight="1">
      <c r="A9" s="12" t="s">
        <v>1</v>
      </c>
      <c r="B9" s="9">
        <v>287</v>
      </c>
      <c r="C9" s="6">
        <v>727</v>
      </c>
      <c r="D9" s="31">
        <v>-16</v>
      </c>
      <c r="E9" s="50">
        <v>-2</v>
      </c>
      <c r="F9" s="57">
        <v>11</v>
      </c>
      <c r="G9" s="19">
        <f t="shared" si="0"/>
        <v>-7</v>
      </c>
      <c r="H9" s="39">
        <f t="shared" si="1"/>
        <v>-2.38</v>
      </c>
      <c r="I9" s="31">
        <v>-8</v>
      </c>
      <c r="J9" s="31">
        <v>17</v>
      </c>
      <c r="K9" s="78">
        <v>1</v>
      </c>
      <c r="L9" s="65"/>
      <c r="M9" s="74"/>
      <c r="N9" s="65"/>
      <c r="O9" s="85"/>
      <c r="P9" s="86"/>
      <c r="Q9" s="86"/>
      <c r="R9" s="86"/>
      <c r="S9" s="86"/>
      <c r="T9" s="54"/>
      <c r="U9" s="54"/>
      <c r="V9" s="54"/>
      <c r="W9" s="54"/>
      <c r="X9" s="85"/>
      <c r="Y9" s="87"/>
      <c r="Z9" s="87"/>
      <c r="AA9" s="87"/>
      <c r="AB9" s="87"/>
      <c r="AC9" s="53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</row>
    <row r="10" spans="1:45" ht="19.5" customHeight="1">
      <c r="A10" s="12" t="s">
        <v>2</v>
      </c>
      <c r="B10" s="9">
        <v>338</v>
      </c>
      <c r="C10" s="6">
        <v>883</v>
      </c>
      <c r="D10" s="31">
        <v>-8</v>
      </c>
      <c r="E10" s="50">
        <v>-9</v>
      </c>
      <c r="F10" s="57">
        <v>-15</v>
      </c>
      <c r="G10" s="19">
        <f t="shared" si="0"/>
        <v>-32</v>
      </c>
      <c r="H10" s="39">
        <f t="shared" si="1"/>
        <v>-8.65</v>
      </c>
      <c r="I10" s="31">
        <v>4</v>
      </c>
      <c r="J10" s="31">
        <v>-5</v>
      </c>
      <c r="K10" s="78">
        <v>-6</v>
      </c>
      <c r="L10" s="65"/>
      <c r="M10" s="74"/>
      <c r="N10" s="65"/>
      <c r="O10" s="85"/>
      <c r="P10" s="86"/>
      <c r="Q10" s="86"/>
      <c r="R10" s="86"/>
      <c r="S10" s="86"/>
      <c r="T10" s="54"/>
      <c r="U10" s="54"/>
      <c r="V10" s="54"/>
      <c r="W10" s="54"/>
      <c r="X10" s="85"/>
      <c r="Y10" s="87"/>
      <c r="Z10" s="87"/>
      <c r="AA10" s="87"/>
      <c r="AB10" s="87"/>
      <c r="AC10" s="53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ht="19.5" customHeight="1">
      <c r="A11" s="12" t="s">
        <v>3</v>
      </c>
      <c r="B11" s="9">
        <v>191</v>
      </c>
      <c r="C11" s="6">
        <v>471</v>
      </c>
      <c r="D11" s="31">
        <v>7</v>
      </c>
      <c r="E11" s="50">
        <v>0</v>
      </c>
      <c r="F11" s="57">
        <v>2</v>
      </c>
      <c r="G11" s="19">
        <f t="shared" si="0"/>
        <v>9</v>
      </c>
      <c r="H11" s="39">
        <f>ROUND((G11/(B11-G11))*100,2)</f>
        <v>4.95</v>
      </c>
      <c r="I11" s="31">
        <v>28</v>
      </c>
      <c r="J11" s="31">
        <v>19</v>
      </c>
      <c r="K11" s="78">
        <v>12</v>
      </c>
      <c r="L11" s="65"/>
      <c r="M11" s="75"/>
      <c r="N11" s="65"/>
      <c r="O11" s="85"/>
      <c r="P11" s="86"/>
      <c r="Q11" s="86"/>
      <c r="R11" s="86"/>
      <c r="S11" s="86"/>
      <c r="T11" s="54"/>
      <c r="U11" s="54"/>
      <c r="V11" s="54"/>
      <c r="W11" s="54"/>
      <c r="X11" s="85"/>
      <c r="Y11" s="87"/>
      <c r="Z11" s="87"/>
      <c r="AA11" s="87"/>
      <c r="AB11" s="87"/>
      <c r="AC11" s="53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ht="19.5" customHeight="1">
      <c r="A12" s="12" t="s">
        <v>4</v>
      </c>
      <c r="B12" s="9">
        <v>190</v>
      </c>
      <c r="C12" s="6">
        <v>325</v>
      </c>
      <c r="D12" s="31">
        <v>8</v>
      </c>
      <c r="E12" s="50">
        <v>-5</v>
      </c>
      <c r="F12" s="57">
        <v>2</v>
      </c>
      <c r="G12" s="19">
        <f t="shared" si="0"/>
        <v>5</v>
      </c>
      <c r="H12" s="39">
        <f t="shared" si="1"/>
        <v>2.7</v>
      </c>
      <c r="I12" s="31">
        <v>8</v>
      </c>
      <c r="J12" s="31">
        <v>-2</v>
      </c>
      <c r="K12" s="78">
        <v>3</v>
      </c>
      <c r="L12" s="65"/>
      <c r="M12" s="74"/>
      <c r="N12" s="65"/>
      <c r="O12" s="85"/>
      <c r="P12" s="86"/>
      <c r="Q12" s="86"/>
      <c r="R12" s="86"/>
      <c r="S12" s="86"/>
      <c r="T12" s="54"/>
      <c r="U12" s="54"/>
      <c r="V12" s="54"/>
      <c r="W12" s="54"/>
      <c r="X12" s="85"/>
      <c r="Y12" s="87"/>
      <c r="Z12" s="87"/>
      <c r="AA12" s="87"/>
      <c r="AB12" s="87"/>
      <c r="AC12" s="53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1:45" ht="19.5" customHeight="1">
      <c r="A13" s="12" t="s">
        <v>5</v>
      </c>
      <c r="B13" s="9">
        <v>560</v>
      </c>
      <c r="C13" s="6">
        <v>880</v>
      </c>
      <c r="D13" s="31">
        <v>8</v>
      </c>
      <c r="E13" s="50">
        <v>7</v>
      </c>
      <c r="F13" s="57">
        <v>16</v>
      </c>
      <c r="G13" s="19">
        <f t="shared" si="0"/>
        <v>31</v>
      </c>
      <c r="H13" s="39">
        <f t="shared" si="1"/>
        <v>5.86</v>
      </c>
      <c r="I13" s="31">
        <v>4</v>
      </c>
      <c r="J13" s="31">
        <v>10</v>
      </c>
      <c r="K13" s="78">
        <v>17</v>
      </c>
      <c r="L13" s="65"/>
      <c r="M13" s="74"/>
      <c r="N13" s="65"/>
      <c r="O13" s="85"/>
      <c r="P13" s="86"/>
      <c r="Q13" s="86"/>
      <c r="R13" s="86"/>
      <c r="S13" s="86"/>
      <c r="T13" s="54"/>
      <c r="U13" s="54"/>
      <c r="V13" s="54"/>
      <c r="W13" s="54"/>
      <c r="X13" s="85"/>
      <c r="Y13" s="87"/>
      <c r="Z13" s="87"/>
      <c r="AA13" s="87"/>
      <c r="AB13" s="87"/>
      <c r="AC13" s="53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</row>
    <row r="14" spans="1:45" ht="19.5" customHeight="1">
      <c r="A14" s="12" t="s">
        <v>6</v>
      </c>
      <c r="B14" s="9">
        <v>202</v>
      </c>
      <c r="C14" s="6">
        <v>632</v>
      </c>
      <c r="D14" s="31">
        <v>0</v>
      </c>
      <c r="E14" s="50">
        <v>-3</v>
      </c>
      <c r="F14" s="57">
        <v>-1</v>
      </c>
      <c r="G14" s="19">
        <f t="shared" si="0"/>
        <v>-4</v>
      </c>
      <c r="H14" s="39">
        <f aca="true" t="shared" si="2" ref="H14:H24">ROUND((G14/(B14-G14))*100,2)</f>
        <v>-1.94</v>
      </c>
      <c r="I14" s="31">
        <v>1</v>
      </c>
      <c r="J14" s="31">
        <v>-2</v>
      </c>
      <c r="K14" s="78">
        <v>2</v>
      </c>
      <c r="L14" s="65"/>
      <c r="M14" s="74"/>
      <c r="N14" s="65"/>
      <c r="O14" s="85"/>
      <c r="P14" s="86"/>
      <c r="Q14" s="86"/>
      <c r="R14" s="86"/>
      <c r="S14" s="86"/>
      <c r="T14" s="54"/>
      <c r="U14" s="54"/>
      <c r="V14" s="54"/>
      <c r="W14" s="54"/>
      <c r="X14" s="85"/>
      <c r="Y14" s="87"/>
      <c r="Z14" s="87"/>
      <c r="AA14" s="87"/>
      <c r="AB14" s="87"/>
      <c r="AC14" s="53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</row>
    <row r="15" spans="1:45" ht="19.5" customHeight="1">
      <c r="A15" s="12" t="s">
        <v>7</v>
      </c>
      <c r="B15" s="9">
        <v>425</v>
      </c>
      <c r="C15" s="6">
        <v>547</v>
      </c>
      <c r="D15" s="31">
        <v>-21</v>
      </c>
      <c r="E15" s="50">
        <v>6</v>
      </c>
      <c r="F15" s="57">
        <v>-7</v>
      </c>
      <c r="G15" s="19">
        <f t="shared" si="0"/>
        <v>-22</v>
      </c>
      <c r="H15" s="39">
        <f t="shared" si="2"/>
        <v>-4.92</v>
      </c>
      <c r="I15" s="31">
        <v>-21</v>
      </c>
      <c r="J15" s="31">
        <v>3</v>
      </c>
      <c r="K15" s="78">
        <v>-3</v>
      </c>
      <c r="L15" s="65"/>
      <c r="M15" s="74"/>
      <c r="N15" s="65"/>
      <c r="O15" s="85"/>
      <c r="P15" s="86"/>
      <c r="Q15" s="86"/>
      <c r="R15" s="86"/>
      <c r="S15" s="86"/>
      <c r="T15" s="54"/>
      <c r="U15" s="54"/>
      <c r="V15" s="54"/>
      <c r="W15" s="54"/>
      <c r="X15" s="85"/>
      <c r="Y15" s="87"/>
      <c r="Z15" s="87"/>
      <c r="AA15" s="87"/>
      <c r="AB15" s="87"/>
      <c r="AC15" s="53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</row>
    <row r="16" spans="1:45" ht="19.5" customHeight="1" thickBot="1">
      <c r="A16" s="13" t="s">
        <v>8</v>
      </c>
      <c r="B16" s="55">
        <v>230</v>
      </c>
      <c r="C16" s="56">
        <v>320</v>
      </c>
      <c r="D16" s="32">
        <v>0</v>
      </c>
      <c r="E16" s="51">
        <v>5</v>
      </c>
      <c r="F16" s="58">
        <v>-5</v>
      </c>
      <c r="G16" s="20">
        <f t="shared" si="0"/>
        <v>0</v>
      </c>
      <c r="H16" s="40">
        <f t="shared" si="2"/>
        <v>0</v>
      </c>
      <c r="I16" s="32">
        <v>5</v>
      </c>
      <c r="J16" s="32">
        <v>7</v>
      </c>
      <c r="K16" s="79">
        <v>-9</v>
      </c>
      <c r="L16" s="65"/>
      <c r="M16" s="74"/>
      <c r="N16" s="65"/>
      <c r="O16" s="85"/>
      <c r="P16" s="86"/>
      <c r="Q16" s="86"/>
      <c r="R16" s="86"/>
      <c r="S16" s="86"/>
      <c r="T16" s="54"/>
      <c r="U16" s="54"/>
      <c r="V16" s="54"/>
      <c r="W16" s="54"/>
      <c r="X16" s="85"/>
      <c r="Y16" s="87"/>
      <c r="Z16" s="87"/>
      <c r="AA16" s="87"/>
      <c r="AB16" s="87"/>
      <c r="AC16" s="53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1:45" ht="19.5" customHeight="1" thickBot="1">
      <c r="A17" s="14" t="s">
        <v>41</v>
      </c>
      <c r="B17" s="27">
        <f>SUM(B8:B16)</f>
        <v>4212</v>
      </c>
      <c r="C17" s="52">
        <f>SUM(C8:C16)</f>
        <v>7701</v>
      </c>
      <c r="D17" s="21">
        <f>D8+D9+D10+D11+D12+D13+D14+D15+D16</f>
        <v>-68</v>
      </c>
      <c r="E17" s="33">
        <f>E8+E9+E10+E11+E12+E13+E14+E15+E16</f>
        <v>-33</v>
      </c>
      <c r="F17" s="27">
        <f>F8+F9+F10+F11+F12+F13+F14+F15+F16</f>
        <v>1</v>
      </c>
      <c r="G17" s="21">
        <f>G8+G9+G10+G11+G12+G13+G14+G15+G16</f>
        <v>-100</v>
      </c>
      <c r="H17" s="41">
        <f t="shared" si="2"/>
        <v>-2.32</v>
      </c>
      <c r="I17" s="21">
        <f>I8+I9+I10+I11+I12+I13+I14+I15+I16</f>
        <v>-30</v>
      </c>
      <c r="J17" s="63">
        <f>J8+J9+J10+J11+J12+J13+J14+J15+J16</f>
        <v>9</v>
      </c>
      <c r="K17" s="63">
        <f>K8+K9+K10+K11+K12+K13+K14+K15+K16</f>
        <v>31</v>
      </c>
      <c r="L17" s="54"/>
      <c r="M17" s="54"/>
      <c r="N17" s="54"/>
      <c r="O17" s="85"/>
      <c r="P17" s="86"/>
      <c r="Q17" s="86"/>
      <c r="R17" s="86"/>
      <c r="S17" s="86"/>
      <c r="T17" s="54"/>
      <c r="U17" s="54"/>
      <c r="V17" s="54"/>
      <c r="W17" s="54"/>
      <c r="X17" s="85"/>
      <c r="Y17" s="87"/>
      <c r="Z17" s="87"/>
      <c r="AA17" s="87"/>
      <c r="AB17" s="87"/>
      <c r="AC17" s="53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45" ht="19.5" customHeight="1">
      <c r="A18" s="15" t="s">
        <v>16</v>
      </c>
      <c r="B18" s="28">
        <v>97</v>
      </c>
      <c r="C18" s="60">
        <v>178</v>
      </c>
      <c r="D18" s="22">
        <v>-5</v>
      </c>
      <c r="E18" s="34">
        <v>-3</v>
      </c>
      <c r="F18" s="28">
        <v>-6</v>
      </c>
      <c r="G18" s="22">
        <f aca="true" t="shared" si="3" ref="G18:G24">D18+E18+F18</f>
        <v>-14</v>
      </c>
      <c r="H18" s="42">
        <f t="shared" si="2"/>
        <v>-12.61</v>
      </c>
      <c r="I18" s="34">
        <v>-10</v>
      </c>
      <c r="J18" s="34">
        <v>-2</v>
      </c>
      <c r="K18" s="80">
        <v>-7</v>
      </c>
      <c r="L18" s="65"/>
      <c r="M18" s="74"/>
      <c r="N18" s="65"/>
      <c r="O18" s="85"/>
      <c r="P18" s="86"/>
      <c r="Q18" s="86"/>
      <c r="R18" s="86"/>
      <c r="S18" s="86"/>
      <c r="T18" s="54"/>
      <c r="U18" s="54"/>
      <c r="V18" s="54"/>
      <c r="W18" s="54"/>
      <c r="X18" s="85"/>
      <c r="Y18" s="87"/>
      <c r="Z18" s="87"/>
      <c r="AA18" s="87"/>
      <c r="AB18" s="87"/>
      <c r="AC18" s="53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ht="19.5" customHeight="1">
      <c r="A19" s="12" t="s">
        <v>17</v>
      </c>
      <c r="B19" s="9">
        <v>147</v>
      </c>
      <c r="C19" s="6">
        <v>194</v>
      </c>
      <c r="D19" s="23">
        <v>-8</v>
      </c>
      <c r="E19" s="35">
        <v>-1</v>
      </c>
      <c r="F19" s="9">
        <v>-5</v>
      </c>
      <c r="G19" s="23">
        <f t="shared" si="3"/>
        <v>-14</v>
      </c>
      <c r="H19" s="39">
        <f t="shared" si="2"/>
        <v>-8.7</v>
      </c>
      <c r="I19" s="35">
        <v>-13</v>
      </c>
      <c r="J19" s="35">
        <v>0</v>
      </c>
      <c r="K19" s="81">
        <v>-7</v>
      </c>
      <c r="L19" s="65"/>
      <c r="M19" s="74"/>
      <c r="N19" s="65"/>
      <c r="O19" s="85"/>
      <c r="P19" s="86"/>
      <c r="Q19" s="86"/>
      <c r="R19" s="86"/>
      <c r="S19" s="86"/>
      <c r="T19" s="54"/>
      <c r="U19" s="54"/>
      <c r="V19" s="54"/>
      <c r="W19" s="54"/>
      <c r="X19" s="85"/>
      <c r="Y19" s="87"/>
      <c r="Z19" s="87"/>
      <c r="AA19" s="87"/>
      <c r="AB19" s="87"/>
      <c r="AC19" s="53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1:45" ht="19.5" customHeight="1">
      <c r="A20" s="12" t="s">
        <v>18</v>
      </c>
      <c r="B20" s="9">
        <v>64</v>
      </c>
      <c r="C20" s="6">
        <v>88</v>
      </c>
      <c r="D20" s="23">
        <v>3</v>
      </c>
      <c r="E20" s="35">
        <v>-1</v>
      </c>
      <c r="F20" s="9">
        <v>1</v>
      </c>
      <c r="G20" s="23">
        <f t="shared" si="3"/>
        <v>3</v>
      </c>
      <c r="H20" s="39">
        <f t="shared" si="2"/>
        <v>4.92</v>
      </c>
      <c r="I20" s="35">
        <v>1</v>
      </c>
      <c r="J20" s="35">
        <v>1</v>
      </c>
      <c r="K20" s="81">
        <v>-1</v>
      </c>
      <c r="L20" s="65"/>
      <c r="M20" s="74"/>
      <c r="N20" s="65"/>
      <c r="O20" s="85"/>
      <c r="P20" s="86"/>
      <c r="Q20" s="86"/>
      <c r="R20" s="86"/>
      <c r="S20" s="86"/>
      <c r="T20" s="54"/>
      <c r="U20" s="54"/>
      <c r="V20" s="54"/>
      <c r="W20" s="54"/>
      <c r="X20" s="85"/>
      <c r="Y20" s="87"/>
      <c r="Z20" s="87"/>
      <c r="AA20" s="87"/>
      <c r="AB20" s="87"/>
      <c r="AC20" s="53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1:45" ht="19.5" customHeight="1">
      <c r="A21" s="12" t="s">
        <v>19</v>
      </c>
      <c r="B21" s="9">
        <v>74</v>
      </c>
      <c r="C21" s="6">
        <v>145</v>
      </c>
      <c r="D21" s="23">
        <v>4</v>
      </c>
      <c r="E21" s="35">
        <v>-1</v>
      </c>
      <c r="F21" s="9">
        <v>2</v>
      </c>
      <c r="G21" s="23">
        <f t="shared" si="3"/>
        <v>5</v>
      </c>
      <c r="H21" s="39">
        <f t="shared" si="2"/>
        <v>7.25</v>
      </c>
      <c r="I21" s="35">
        <v>8</v>
      </c>
      <c r="J21" s="35">
        <v>-1</v>
      </c>
      <c r="K21" s="81">
        <v>3</v>
      </c>
      <c r="L21" s="65"/>
      <c r="M21" s="74"/>
      <c r="N21" s="65"/>
      <c r="O21" s="85"/>
      <c r="P21" s="86"/>
      <c r="Q21" s="86"/>
      <c r="R21" s="86"/>
      <c r="S21" s="86"/>
      <c r="T21" s="54"/>
      <c r="U21" s="54"/>
      <c r="V21" s="54"/>
      <c r="W21" s="54"/>
      <c r="X21" s="85"/>
      <c r="Y21" s="87"/>
      <c r="Z21" s="87"/>
      <c r="AA21" s="87"/>
      <c r="AB21" s="87"/>
      <c r="AC21" s="53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1:45" ht="19.5" customHeight="1">
      <c r="A22" s="12" t="s">
        <v>20</v>
      </c>
      <c r="B22" s="9">
        <v>103</v>
      </c>
      <c r="C22" s="6">
        <v>136</v>
      </c>
      <c r="D22" s="23">
        <v>3</v>
      </c>
      <c r="E22" s="35">
        <v>-2</v>
      </c>
      <c r="F22" s="9">
        <v>2</v>
      </c>
      <c r="G22" s="23">
        <f t="shared" si="3"/>
        <v>3</v>
      </c>
      <c r="H22" s="39">
        <f t="shared" si="2"/>
        <v>3</v>
      </c>
      <c r="I22" s="35">
        <v>3</v>
      </c>
      <c r="J22" s="35">
        <v>-1</v>
      </c>
      <c r="K22" s="81">
        <v>2</v>
      </c>
      <c r="L22" s="65"/>
      <c r="M22" s="74"/>
      <c r="N22" s="65"/>
      <c r="O22" s="85"/>
      <c r="P22" s="86"/>
      <c r="Q22" s="86"/>
      <c r="R22" s="86"/>
      <c r="S22" s="86"/>
      <c r="T22" s="54"/>
      <c r="U22" s="54"/>
      <c r="V22" s="54"/>
      <c r="W22" s="54"/>
      <c r="X22" s="85"/>
      <c r="Y22" s="87"/>
      <c r="Z22" s="87"/>
      <c r="AA22" s="87"/>
      <c r="AB22" s="87"/>
      <c r="AC22" s="53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</row>
    <row r="23" spans="1:45" ht="19.5" customHeight="1">
      <c r="A23" s="12" t="s">
        <v>21</v>
      </c>
      <c r="B23" s="9">
        <v>74</v>
      </c>
      <c r="C23" s="6">
        <v>96</v>
      </c>
      <c r="D23" s="23">
        <v>1</v>
      </c>
      <c r="E23" s="35">
        <v>1</v>
      </c>
      <c r="F23" s="9">
        <v>-1</v>
      </c>
      <c r="G23" s="23">
        <f t="shared" si="3"/>
        <v>1</v>
      </c>
      <c r="H23" s="39">
        <f t="shared" si="2"/>
        <v>1.37</v>
      </c>
      <c r="I23" s="35">
        <v>1</v>
      </c>
      <c r="J23" s="35">
        <v>1</v>
      </c>
      <c r="K23" s="81">
        <v>1</v>
      </c>
      <c r="L23" s="65"/>
      <c r="M23" s="74"/>
      <c r="N23" s="65"/>
      <c r="O23" s="85"/>
      <c r="P23" s="86"/>
      <c r="Q23" s="86"/>
      <c r="R23" s="86"/>
      <c r="S23" s="86"/>
      <c r="T23" s="54"/>
      <c r="U23" s="54"/>
      <c r="V23" s="54"/>
      <c r="W23" s="54"/>
      <c r="X23" s="85"/>
      <c r="Y23" s="87"/>
      <c r="Z23" s="87"/>
      <c r="AA23" s="87"/>
      <c r="AB23" s="87"/>
      <c r="AC23" s="53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</row>
    <row r="24" spans="1:45" ht="19.5" customHeight="1">
      <c r="A24" s="12" t="s">
        <v>22</v>
      </c>
      <c r="B24" s="9">
        <v>213</v>
      </c>
      <c r="C24" s="6">
        <v>371</v>
      </c>
      <c r="D24" s="23">
        <v>-5</v>
      </c>
      <c r="E24" s="35">
        <v>-4</v>
      </c>
      <c r="F24" s="9">
        <v>4</v>
      </c>
      <c r="G24" s="23">
        <f t="shared" si="3"/>
        <v>-5</v>
      </c>
      <c r="H24" s="39">
        <f t="shared" si="2"/>
        <v>-2.29</v>
      </c>
      <c r="I24" s="35">
        <v>-5</v>
      </c>
      <c r="J24" s="35">
        <v>-2</v>
      </c>
      <c r="K24" s="81">
        <v>4</v>
      </c>
      <c r="L24" s="65"/>
      <c r="M24" s="74"/>
      <c r="N24" s="65"/>
      <c r="O24" s="85"/>
      <c r="P24" s="86"/>
      <c r="Q24" s="86"/>
      <c r="R24" s="86"/>
      <c r="S24" s="86"/>
      <c r="T24" s="54"/>
      <c r="U24" s="54"/>
      <c r="V24" s="54"/>
      <c r="W24" s="54"/>
      <c r="X24" s="85"/>
      <c r="Y24" s="87"/>
      <c r="Z24" s="87"/>
      <c r="AA24" s="87"/>
      <c r="AB24" s="87"/>
      <c r="AC24" s="53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</row>
    <row r="25" spans="1:45" ht="19.5" customHeight="1">
      <c r="A25" s="12" t="s">
        <v>23</v>
      </c>
      <c r="B25" s="9">
        <v>68</v>
      </c>
      <c r="C25" s="6">
        <v>91</v>
      </c>
      <c r="D25" s="23">
        <v>3</v>
      </c>
      <c r="E25" s="35">
        <v>3</v>
      </c>
      <c r="F25" s="9">
        <v>1</v>
      </c>
      <c r="G25" s="23">
        <f aca="true" t="shared" si="4" ref="G25:G30">D25+E25+F25</f>
        <v>7</v>
      </c>
      <c r="H25" s="39">
        <f aca="true" t="shared" si="5" ref="H25:H30">ROUND((G25/(B25-G25))*100,2)</f>
        <v>11.48</v>
      </c>
      <c r="I25" s="35">
        <v>2</v>
      </c>
      <c r="J25" s="35">
        <v>1</v>
      </c>
      <c r="K25" s="81">
        <v>-1</v>
      </c>
      <c r="L25" s="65"/>
      <c r="M25" s="74"/>
      <c r="N25" s="65"/>
      <c r="O25" s="85"/>
      <c r="P25" s="86"/>
      <c r="Q25" s="86"/>
      <c r="R25" s="86"/>
      <c r="S25" s="86"/>
      <c r="T25" s="54"/>
      <c r="U25" s="54"/>
      <c r="V25" s="54"/>
      <c r="W25" s="54"/>
      <c r="X25" s="85"/>
      <c r="Y25" s="87"/>
      <c r="Z25" s="87"/>
      <c r="AA25" s="87"/>
      <c r="AB25" s="87"/>
      <c r="AC25" s="53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</row>
    <row r="26" spans="1:45" ht="19.5" customHeight="1">
      <c r="A26" s="12" t="s">
        <v>24</v>
      </c>
      <c r="B26" s="9">
        <v>62</v>
      </c>
      <c r="C26" s="6">
        <v>85</v>
      </c>
      <c r="D26" s="23">
        <v>2</v>
      </c>
      <c r="E26" s="35">
        <v>1</v>
      </c>
      <c r="F26" s="9">
        <v>-2</v>
      </c>
      <c r="G26" s="23">
        <f t="shared" si="4"/>
        <v>1</v>
      </c>
      <c r="H26" s="39">
        <f t="shared" si="5"/>
        <v>1.64</v>
      </c>
      <c r="I26" s="35">
        <v>1</v>
      </c>
      <c r="J26" s="35">
        <v>0</v>
      </c>
      <c r="K26" s="81">
        <v>-4</v>
      </c>
      <c r="L26" s="65"/>
      <c r="M26" s="74"/>
      <c r="N26" s="65"/>
      <c r="O26" s="85"/>
      <c r="P26" s="86"/>
      <c r="Q26" s="86"/>
      <c r="R26" s="86"/>
      <c r="S26" s="86"/>
      <c r="T26" s="54"/>
      <c r="U26" s="54"/>
      <c r="V26" s="54"/>
      <c r="W26" s="54"/>
      <c r="X26" s="85"/>
      <c r="Y26" s="87"/>
      <c r="Z26" s="87"/>
      <c r="AA26" s="87"/>
      <c r="AB26" s="87"/>
      <c r="AC26" s="53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</row>
    <row r="27" spans="1:45" ht="19.5" customHeight="1">
      <c r="A27" s="12" t="s">
        <v>25</v>
      </c>
      <c r="B27" s="9">
        <v>50</v>
      </c>
      <c r="C27" s="6">
        <v>73</v>
      </c>
      <c r="D27" s="23">
        <v>-1</v>
      </c>
      <c r="E27" s="35">
        <v>1</v>
      </c>
      <c r="F27" s="9">
        <v>-1</v>
      </c>
      <c r="G27" s="23">
        <f t="shared" si="4"/>
        <v>-1</v>
      </c>
      <c r="H27" s="39">
        <f t="shared" si="5"/>
        <v>-1.96</v>
      </c>
      <c r="I27" s="35">
        <v>0</v>
      </c>
      <c r="J27" s="35">
        <v>1</v>
      </c>
      <c r="K27" s="81">
        <v>-3</v>
      </c>
      <c r="L27" s="65"/>
      <c r="M27" s="74"/>
      <c r="N27" s="65"/>
      <c r="O27" s="85"/>
      <c r="P27" s="86"/>
      <c r="Q27" s="86"/>
      <c r="R27" s="86"/>
      <c r="S27" s="86"/>
      <c r="T27" s="54"/>
      <c r="U27" s="54"/>
      <c r="V27" s="54"/>
      <c r="W27" s="54"/>
      <c r="X27" s="85"/>
      <c r="Y27" s="87"/>
      <c r="Z27" s="87"/>
      <c r="AA27" s="87"/>
      <c r="AB27" s="87"/>
      <c r="AC27" s="53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  <row r="28" spans="1:45" ht="19.5" customHeight="1">
      <c r="A28" s="12" t="s">
        <v>26</v>
      </c>
      <c r="B28" s="9">
        <v>66</v>
      </c>
      <c r="C28" s="6">
        <v>90</v>
      </c>
      <c r="D28" s="23">
        <v>0</v>
      </c>
      <c r="E28" s="35">
        <v>1</v>
      </c>
      <c r="F28" s="9">
        <v>-2</v>
      </c>
      <c r="G28" s="23">
        <f t="shared" si="4"/>
        <v>-1</v>
      </c>
      <c r="H28" s="39">
        <f t="shared" si="5"/>
        <v>-1.49</v>
      </c>
      <c r="I28" s="35">
        <v>-2</v>
      </c>
      <c r="J28" s="35">
        <v>1</v>
      </c>
      <c r="K28" s="81">
        <v>-2</v>
      </c>
      <c r="L28" s="65"/>
      <c r="M28" s="74"/>
      <c r="N28" s="65"/>
      <c r="O28" s="85"/>
      <c r="P28" s="86"/>
      <c r="Q28" s="86"/>
      <c r="R28" s="86"/>
      <c r="S28" s="86"/>
      <c r="T28" s="54"/>
      <c r="U28" s="54"/>
      <c r="V28" s="54"/>
      <c r="W28" s="54"/>
      <c r="X28" s="85"/>
      <c r="Y28" s="87"/>
      <c r="Z28" s="87"/>
      <c r="AA28" s="87"/>
      <c r="AB28" s="87"/>
      <c r="AC28" s="53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</row>
    <row r="29" spans="1:45" ht="19.5" customHeight="1">
      <c r="A29" s="12" t="s">
        <v>27</v>
      </c>
      <c r="B29" s="9">
        <v>92</v>
      </c>
      <c r="C29" s="6">
        <v>137</v>
      </c>
      <c r="D29" s="23">
        <v>4</v>
      </c>
      <c r="E29" s="35">
        <v>-2</v>
      </c>
      <c r="F29" s="9">
        <v>-2</v>
      </c>
      <c r="G29" s="23">
        <f t="shared" si="4"/>
        <v>0</v>
      </c>
      <c r="H29" s="39">
        <f t="shared" si="5"/>
        <v>0</v>
      </c>
      <c r="I29" s="35">
        <v>2</v>
      </c>
      <c r="J29" s="35">
        <v>-2</v>
      </c>
      <c r="K29" s="81">
        <v>3</v>
      </c>
      <c r="L29" s="65"/>
      <c r="M29" s="74"/>
      <c r="N29" s="65"/>
      <c r="O29" s="85"/>
      <c r="P29" s="86"/>
      <c r="Q29" s="86"/>
      <c r="R29" s="86"/>
      <c r="S29" s="86"/>
      <c r="T29" s="54"/>
      <c r="U29" s="54"/>
      <c r="V29" s="54"/>
      <c r="W29" s="54"/>
      <c r="X29" s="85"/>
      <c r="Y29" s="87"/>
      <c r="Z29" s="87"/>
      <c r="AA29" s="87"/>
      <c r="AB29" s="87"/>
      <c r="AC29" s="53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</row>
    <row r="30" spans="1:45" ht="19.5" customHeight="1">
      <c r="A30" s="12" t="s">
        <v>28</v>
      </c>
      <c r="B30" s="9">
        <v>132</v>
      </c>
      <c r="C30" s="6">
        <v>175</v>
      </c>
      <c r="D30" s="23">
        <v>-4</v>
      </c>
      <c r="E30" s="35">
        <v>-5</v>
      </c>
      <c r="F30" s="9">
        <v>-2</v>
      </c>
      <c r="G30" s="23">
        <f t="shared" si="4"/>
        <v>-11</v>
      </c>
      <c r="H30" s="39">
        <f t="shared" si="5"/>
        <v>-7.69</v>
      </c>
      <c r="I30" s="35">
        <v>-6</v>
      </c>
      <c r="J30" s="35">
        <v>-5</v>
      </c>
      <c r="K30" s="81">
        <v>-4</v>
      </c>
      <c r="L30" s="65"/>
      <c r="M30" s="74"/>
      <c r="N30" s="65"/>
      <c r="O30" s="85"/>
      <c r="P30" s="86"/>
      <c r="Q30" s="86"/>
      <c r="R30" s="86"/>
      <c r="S30" s="86"/>
      <c r="T30" s="54"/>
      <c r="U30" s="54"/>
      <c r="V30" s="54"/>
      <c r="W30" s="54"/>
      <c r="X30" s="85"/>
      <c r="Y30" s="87"/>
      <c r="Z30" s="87"/>
      <c r="AA30" s="87"/>
      <c r="AB30" s="87"/>
      <c r="AC30" s="53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</row>
    <row r="31" spans="1:45" ht="19.5" customHeight="1">
      <c r="A31" s="12" t="s">
        <v>29</v>
      </c>
      <c r="B31" s="9">
        <v>197</v>
      </c>
      <c r="C31" s="6">
        <v>344</v>
      </c>
      <c r="D31" s="23">
        <v>-2</v>
      </c>
      <c r="E31" s="35">
        <v>-3</v>
      </c>
      <c r="F31" s="9">
        <v>5</v>
      </c>
      <c r="G31" s="23">
        <f>D31+E31+F31</f>
        <v>0</v>
      </c>
      <c r="H31" s="39">
        <f>ROUND((G31/(B31-G31))*100,2)</f>
        <v>0</v>
      </c>
      <c r="I31" s="35">
        <v>-6</v>
      </c>
      <c r="J31" s="35">
        <v>-2</v>
      </c>
      <c r="K31" s="81">
        <v>6</v>
      </c>
      <c r="L31" s="65"/>
      <c r="M31" s="74"/>
      <c r="N31" s="65"/>
      <c r="O31" s="85"/>
      <c r="P31" s="86"/>
      <c r="Q31" s="86"/>
      <c r="R31" s="86"/>
      <c r="S31" s="86"/>
      <c r="T31" s="54"/>
      <c r="U31" s="54"/>
      <c r="V31" s="54"/>
      <c r="W31" s="54"/>
      <c r="X31" s="85"/>
      <c r="Y31" s="87"/>
      <c r="Z31" s="87"/>
      <c r="AA31" s="87"/>
      <c r="AB31" s="87"/>
      <c r="AC31" s="53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</row>
    <row r="32" spans="1:45" ht="19.5" customHeight="1">
      <c r="A32" s="12" t="s">
        <v>30</v>
      </c>
      <c r="B32" s="9">
        <v>90</v>
      </c>
      <c r="C32" s="6">
        <v>123</v>
      </c>
      <c r="D32" s="24">
        <v>-2</v>
      </c>
      <c r="E32" s="36">
        <v>-2</v>
      </c>
      <c r="F32" s="59">
        <v>3</v>
      </c>
      <c r="G32" s="24">
        <f aca="true" t="shared" si="6" ref="G32:G37">D32+E32+F32</f>
        <v>-1</v>
      </c>
      <c r="H32" s="43">
        <f aca="true" t="shared" si="7" ref="H32:H37">ROUND((G32/(B32-G32))*100,2)</f>
        <v>-1.1</v>
      </c>
      <c r="I32" s="35">
        <v>-7</v>
      </c>
      <c r="J32" s="35">
        <v>0</v>
      </c>
      <c r="K32" s="81">
        <v>7</v>
      </c>
      <c r="L32" s="65"/>
      <c r="M32" s="74"/>
      <c r="N32" s="65"/>
      <c r="O32" s="85"/>
      <c r="P32" s="86"/>
      <c r="Q32" s="86"/>
      <c r="R32" s="86"/>
      <c r="S32" s="86"/>
      <c r="T32" s="54"/>
      <c r="U32" s="54"/>
      <c r="V32" s="54"/>
      <c r="W32" s="54"/>
      <c r="X32" s="85"/>
      <c r="Y32" s="87"/>
      <c r="Z32" s="87"/>
      <c r="AA32" s="87"/>
      <c r="AB32" s="87"/>
      <c r="AC32" s="53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1:45" ht="19.5" customHeight="1">
      <c r="A33" s="12" t="s">
        <v>31</v>
      </c>
      <c r="B33" s="9">
        <v>72</v>
      </c>
      <c r="C33" s="6">
        <v>137</v>
      </c>
      <c r="D33" s="23">
        <v>0</v>
      </c>
      <c r="E33" s="35">
        <v>-1</v>
      </c>
      <c r="F33" s="9">
        <v>6</v>
      </c>
      <c r="G33" s="23">
        <f t="shared" si="6"/>
        <v>5</v>
      </c>
      <c r="H33" s="39">
        <f t="shared" si="7"/>
        <v>7.46</v>
      </c>
      <c r="I33" s="35">
        <v>0</v>
      </c>
      <c r="J33" s="35">
        <v>2</v>
      </c>
      <c r="K33" s="81">
        <v>7</v>
      </c>
      <c r="L33" s="65"/>
      <c r="M33" s="74"/>
      <c r="N33" s="65"/>
      <c r="O33" s="85"/>
      <c r="P33" s="86"/>
      <c r="Q33" s="86"/>
      <c r="R33" s="86"/>
      <c r="S33" s="86"/>
      <c r="T33" s="54"/>
      <c r="U33" s="54"/>
      <c r="V33" s="54"/>
      <c r="W33" s="54"/>
      <c r="X33" s="85"/>
      <c r="Y33" s="87"/>
      <c r="Z33" s="87"/>
      <c r="AA33" s="87"/>
      <c r="AB33" s="87"/>
      <c r="AC33" s="53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</row>
    <row r="34" spans="1:45" ht="19.5" customHeight="1">
      <c r="A34" s="12" t="s">
        <v>32</v>
      </c>
      <c r="B34" s="9">
        <v>133</v>
      </c>
      <c r="C34" s="6">
        <v>330</v>
      </c>
      <c r="D34" s="23">
        <v>-1</v>
      </c>
      <c r="E34" s="35">
        <v>-2</v>
      </c>
      <c r="F34" s="9">
        <v>2</v>
      </c>
      <c r="G34" s="23">
        <f t="shared" si="6"/>
        <v>-1</v>
      </c>
      <c r="H34" s="39">
        <f t="shared" si="7"/>
        <v>-0.75</v>
      </c>
      <c r="I34" s="35">
        <v>1</v>
      </c>
      <c r="J34" s="35">
        <v>4</v>
      </c>
      <c r="K34" s="81">
        <v>12</v>
      </c>
      <c r="L34" s="65"/>
      <c r="M34" s="74"/>
      <c r="N34" s="65"/>
      <c r="O34" s="85"/>
      <c r="P34" s="86"/>
      <c r="Q34" s="86"/>
      <c r="R34" s="86"/>
      <c r="S34" s="86"/>
      <c r="T34" s="54"/>
      <c r="U34" s="54"/>
      <c r="V34" s="54"/>
      <c r="W34" s="54"/>
      <c r="X34" s="85"/>
      <c r="Y34" s="87"/>
      <c r="Z34" s="87"/>
      <c r="AA34" s="87"/>
      <c r="AB34" s="87"/>
      <c r="AC34" s="53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</row>
    <row r="35" spans="1:45" s="3" customFormat="1" ht="19.5" customHeight="1">
      <c r="A35" s="12" t="s">
        <v>33</v>
      </c>
      <c r="B35" s="9">
        <v>48</v>
      </c>
      <c r="C35" s="6">
        <v>61</v>
      </c>
      <c r="D35" s="23">
        <v>-1</v>
      </c>
      <c r="E35" s="35">
        <v>1</v>
      </c>
      <c r="F35" s="9">
        <v>7</v>
      </c>
      <c r="G35" s="23">
        <f t="shared" si="6"/>
        <v>7</v>
      </c>
      <c r="H35" s="39">
        <f t="shared" si="7"/>
        <v>17.07</v>
      </c>
      <c r="I35" s="35">
        <v>-2</v>
      </c>
      <c r="J35" s="35">
        <v>1</v>
      </c>
      <c r="K35" s="81">
        <v>3</v>
      </c>
      <c r="L35" s="65"/>
      <c r="M35" s="74"/>
      <c r="N35" s="65"/>
      <c r="O35" s="85"/>
      <c r="P35" s="86"/>
      <c r="Q35" s="86"/>
      <c r="R35" s="86"/>
      <c r="S35" s="86"/>
      <c r="T35" s="54"/>
      <c r="U35" s="54"/>
      <c r="V35" s="54"/>
      <c r="W35" s="88"/>
      <c r="X35" s="85"/>
      <c r="Y35" s="87"/>
      <c r="Z35" s="87"/>
      <c r="AA35" s="87"/>
      <c r="AB35" s="87"/>
      <c r="AC35" s="53"/>
      <c r="AD35" s="54"/>
      <c r="AE35" s="54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</row>
    <row r="36" spans="1:45" s="3" customFormat="1" ht="19.5" customHeight="1">
      <c r="A36" s="12" t="s">
        <v>34</v>
      </c>
      <c r="B36" s="9">
        <v>49</v>
      </c>
      <c r="C36" s="6">
        <v>69</v>
      </c>
      <c r="D36" s="23">
        <v>4</v>
      </c>
      <c r="E36" s="35">
        <v>-1</v>
      </c>
      <c r="F36" s="9">
        <v>2</v>
      </c>
      <c r="G36" s="23">
        <f t="shared" si="6"/>
        <v>5</v>
      </c>
      <c r="H36" s="39">
        <f t="shared" si="7"/>
        <v>11.36</v>
      </c>
      <c r="I36" s="35">
        <v>2</v>
      </c>
      <c r="J36" s="35">
        <v>-1</v>
      </c>
      <c r="K36" s="81">
        <v>3</v>
      </c>
      <c r="L36" s="65"/>
      <c r="M36" s="74"/>
      <c r="N36" s="65"/>
      <c r="O36" s="85"/>
      <c r="P36" s="86"/>
      <c r="Q36" s="86"/>
      <c r="R36" s="86"/>
      <c r="S36" s="86"/>
      <c r="T36" s="54"/>
      <c r="U36" s="54"/>
      <c r="V36" s="54"/>
      <c r="W36" s="88"/>
      <c r="X36" s="85"/>
      <c r="Y36" s="87"/>
      <c r="Z36" s="87"/>
      <c r="AA36" s="87"/>
      <c r="AB36" s="87"/>
      <c r="AC36" s="53"/>
      <c r="AD36" s="54"/>
      <c r="AE36" s="54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</row>
    <row r="37" spans="1:45" s="3" customFormat="1" ht="19.5" customHeight="1">
      <c r="A37" s="12" t="s">
        <v>35</v>
      </c>
      <c r="B37" s="9">
        <v>17</v>
      </c>
      <c r="C37" s="6">
        <v>24</v>
      </c>
      <c r="D37" s="23">
        <v>1</v>
      </c>
      <c r="E37" s="35">
        <v>1</v>
      </c>
      <c r="F37" s="9">
        <v>-1</v>
      </c>
      <c r="G37" s="23">
        <f t="shared" si="6"/>
        <v>1</v>
      </c>
      <c r="H37" s="39">
        <f t="shared" si="7"/>
        <v>6.25</v>
      </c>
      <c r="I37" s="35">
        <v>3</v>
      </c>
      <c r="J37" s="35">
        <v>0</v>
      </c>
      <c r="K37" s="81">
        <v>-2</v>
      </c>
      <c r="L37" s="65"/>
      <c r="M37" s="74"/>
      <c r="N37" s="65"/>
      <c r="O37" s="85"/>
      <c r="P37" s="86"/>
      <c r="Q37" s="86"/>
      <c r="R37" s="86"/>
      <c r="S37" s="86"/>
      <c r="T37" s="54"/>
      <c r="U37" s="54"/>
      <c r="V37" s="54"/>
      <c r="W37" s="88"/>
      <c r="X37" s="85"/>
      <c r="Y37" s="87"/>
      <c r="Z37" s="87"/>
      <c r="AA37" s="87"/>
      <c r="AB37" s="87"/>
      <c r="AC37" s="53"/>
      <c r="AD37" s="54"/>
      <c r="AE37" s="54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</row>
    <row r="38" spans="1:45" ht="19.5" customHeight="1" thickBot="1">
      <c r="A38" s="16" t="s">
        <v>36</v>
      </c>
      <c r="B38" s="29">
        <v>151</v>
      </c>
      <c r="C38" s="61">
        <v>364</v>
      </c>
      <c r="D38" s="25">
        <v>2</v>
      </c>
      <c r="E38" s="37">
        <v>9</v>
      </c>
      <c r="F38" s="29">
        <v>5</v>
      </c>
      <c r="G38" s="25">
        <f>D38+E38+F38</f>
        <v>16</v>
      </c>
      <c r="H38" s="44">
        <f>ROUND((G38/(B38-G38))*100,2)</f>
        <v>11.85</v>
      </c>
      <c r="I38" s="37">
        <v>-2</v>
      </c>
      <c r="J38" s="37">
        <v>3</v>
      </c>
      <c r="K38" s="82">
        <v>0</v>
      </c>
      <c r="L38" s="65"/>
      <c r="M38" s="74"/>
      <c r="N38" s="65"/>
      <c r="O38" s="54"/>
      <c r="P38" s="54"/>
      <c r="Q38" s="54"/>
      <c r="R38" s="54"/>
      <c r="S38" s="54"/>
      <c r="T38" s="54"/>
      <c r="U38" s="54"/>
      <c r="V38" s="54"/>
      <c r="W38" s="54"/>
      <c r="X38" s="49"/>
      <c r="Y38" s="54"/>
      <c r="Z38" s="54"/>
      <c r="AA38" s="54"/>
      <c r="AB38" s="54"/>
      <c r="AC38" s="53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</row>
    <row r="39" spans="1:45" ht="19.5" customHeight="1" thickBot="1">
      <c r="A39" s="17" t="s">
        <v>40</v>
      </c>
      <c r="B39" s="10">
        <f>B18+B19+B20+B21+B22+B23+B24+B25+B26+B27+B28+B29+B30+B31+B32+B33+B34+B35+B36+B37+B38</f>
        <v>1999</v>
      </c>
      <c r="C39" s="7">
        <f>C18+C19+C20+C21+C22+C23+C24+C25+C26+C27+C28+C29+C30+C31+C32+C33+C34+C35+C36+C37+C38</f>
        <v>3311</v>
      </c>
      <c r="D39" s="21">
        <f>D18+D19+D20+D21+D22+D23+D24+D25+D26+D27+D28+D29+D30+D31+D32+D33+D34+D35+D36+D37+D38</f>
        <v>-2</v>
      </c>
      <c r="E39" s="33">
        <f>E18+E19+E20+E21+E22+E23+E24+E25+E26+E27+E28+E29+E30+E31+E32+E33+E34+E35+E36+E37+E38</f>
        <v>-10</v>
      </c>
      <c r="F39" s="27">
        <f>F18+F19+F20+F21+F22+F23+F24+F25+F26+F27+F28+F29+F30+F31+F32+F33+F34+F35+F36+F37+F38</f>
        <v>18</v>
      </c>
      <c r="G39" s="21">
        <f>D39+E39+F39</f>
        <v>6</v>
      </c>
      <c r="H39" s="41">
        <f>ROUND((G39/(B39-G39))*100,2)</f>
        <v>0.3</v>
      </c>
      <c r="I39" s="21">
        <f>I18+I19+I20+I21+I22+I23+I24+I25+I26+I27+I28+I29+I30+I31+I32+I33+I34+I35+I36+I37+I38</f>
        <v>-29</v>
      </c>
      <c r="J39" s="63">
        <f>J18+J19+J20+J21+J22+J23+J24+J25+J26+J27+J28+J29+J30+J31+J32+J33+J34+J35+J36+J37+J38</f>
        <v>-1</v>
      </c>
      <c r="K39" s="63">
        <f>K18+K19+K20+K21+K22+K23+K24+K25+K26+K27+K28+K29+K30+K31+K32+K33+K34+K35+K36+K37+K38</f>
        <v>20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48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</row>
    <row r="40" spans="1:45" ht="19.5" customHeight="1" thickBot="1">
      <c r="A40" s="18" t="s">
        <v>37</v>
      </c>
      <c r="B40" s="11">
        <f aca="true" t="shared" si="8" ref="B40:G40">B17+B39</f>
        <v>6211</v>
      </c>
      <c r="C40" s="8">
        <f t="shared" si="8"/>
        <v>11012</v>
      </c>
      <c r="D40" s="26">
        <f>D17+D39</f>
        <v>-70</v>
      </c>
      <c r="E40" s="38">
        <f>E17+E39</f>
        <v>-43</v>
      </c>
      <c r="F40" s="30">
        <f t="shared" si="8"/>
        <v>19</v>
      </c>
      <c r="G40" s="26">
        <f t="shared" si="8"/>
        <v>-94</v>
      </c>
      <c r="H40" s="45">
        <f>ROUND((G40/(B40-G40))*100,2)</f>
        <v>-1.49</v>
      </c>
      <c r="I40" s="26">
        <f>I17+I39</f>
        <v>-59</v>
      </c>
      <c r="J40" s="38">
        <f>J17+J39</f>
        <v>8</v>
      </c>
      <c r="K40" s="83">
        <f>K17+K39</f>
        <v>51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48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</row>
    <row r="41" spans="1:45" ht="42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48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</row>
    <row r="42" spans="1:45" ht="21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48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</row>
    <row r="43" spans="1:45" ht="21.75" customHeight="1">
      <c r="A43" s="1" t="s">
        <v>42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48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</row>
    <row r="44" spans="12:45" ht="21.75" customHeight="1"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48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</row>
    <row r="45" spans="12:45" ht="21.75" customHeight="1"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48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</row>
    <row r="46" spans="12:45" ht="21.75" customHeight="1"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48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</row>
    <row r="47" spans="12:45" ht="21.75" customHeight="1"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48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</row>
    <row r="48" spans="12:45" ht="21.75" customHeight="1"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48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</row>
    <row r="49" spans="12:45" ht="21.75" customHeight="1"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48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</row>
    <row r="50" spans="12:45" ht="21.75" customHeight="1"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48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</row>
    <row r="51" spans="12:45" ht="21.75" customHeight="1"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48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</row>
    <row r="52" spans="12:45" ht="21.75" customHeight="1"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48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</row>
    <row r="53" spans="12:45" ht="21.75" customHeight="1"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48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</row>
    <row r="54" spans="12:45" ht="21.75" customHeight="1"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48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</row>
    <row r="55" spans="12:45" ht="21.75" customHeight="1"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48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</row>
    <row r="56" spans="12:45" ht="21.75" customHeight="1"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48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</row>
    <row r="57" spans="12:45" ht="21.75" customHeight="1"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48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</row>
    <row r="58" spans="12:45" ht="21.75" customHeight="1"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48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</row>
    <row r="59" spans="12:45" ht="21.75" customHeight="1"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48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</row>
    <row r="60" spans="12:45" ht="21.75" customHeight="1"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48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</row>
    <row r="61" spans="12:45" ht="21.75" customHeight="1"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48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</row>
    <row r="62" spans="12:45" ht="21.75" customHeight="1"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48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</row>
    <row r="63" spans="12:45" ht="21.75" customHeight="1"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48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</sheetData>
  <sheetProtection/>
  <mergeCells count="12">
    <mergeCell ref="A41:K41"/>
    <mergeCell ref="G5:H5"/>
    <mergeCell ref="D5:F6"/>
    <mergeCell ref="I5:K5"/>
    <mergeCell ref="I6:K6"/>
    <mergeCell ref="B4:C4"/>
    <mergeCell ref="D4:K4"/>
    <mergeCell ref="A4:A7"/>
    <mergeCell ref="G6:H6"/>
    <mergeCell ref="B5:B7"/>
    <mergeCell ref="L6:M6"/>
    <mergeCell ref="C5:C7"/>
  </mergeCells>
  <printOptions horizontalCentered="1"/>
  <pageMargins left="0.5905511811023623" right="0.5905511811023623" top="0.7874015748031497" bottom="0.5905511811023623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H30017</cp:lastModifiedBy>
  <cp:lastPrinted>2018-01-19T05:40:37Z</cp:lastPrinted>
  <dcterms:created xsi:type="dcterms:W3CDTF">2002-02-26T07:11:11Z</dcterms:created>
  <dcterms:modified xsi:type="dcterms:W3CDTF">2019-02-28T02:26:00Z</dcterms:modified>
  <cp:category/>
  <cp:version/>
  <cp:contentType/>
  <cp:contentStatus/>
</cp:coreProperties>
</file>