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595" tabRatio="686" activeTab="0"/>
  </bookViews>
  <sheets>
    <sheet name="９－２" sheetId="1" r:id="rId1"/>
    <sheet name="様式１【任用根拠別等】" sheetId="2" state="hidden" r:id="rId2"/>
  </sheets>
  <definedNames>
    <definedName name="_xlnm.Print_Area" localSheetId="0">'９－２'!$B$1:$N$55</definedName>
    <definedName name="_xlnm.Print_Area" localSheetId="1">'様式１【任用根拠別等】'!$B$1:$F$57</definedName>
  </definedNames>
  <calcPr fullCalcOnLoad="1"/>
</workbook>
</file>

<file path=xl/sharedStrings.xml><?xml version="1.0" encoding="utf-8"?>
<sst xmlns="http://schemas.openxmlformats.org/spreadsheetml/2006/main" count="210" uniqueCount="107">
  <si>
    <t>一般事務職員</t>
  </si>
  <si>
    <t>給食調理員</t>
  </si>
  <si>
    <t>技能労務職員</t>
  </si>
  <si>
    <t>教員・講師</t>
  </si>
  <si>
    <t>その他</t>
  </si>
  <si>
    <t>技術職員</t>
  </si>
  <si>
    <t>職 種 別</t>
  </si>
  <si>
    <t xml:space="preserve">             
</t>
  </si>
  <si>
    <t>国民健康保険野上厚生病院組合</t>
  </si>
  <si>
    <t>那賀児童福祉施設組合</t>
  </si>
  <si>
    <t>公立那賀病院経営事務組合</t>
  </si>
  <si>
    <t>那賀広域事務組合</t>
  </si>
  <si>
    <t>那賀衛生環境整備組合</t>
  </si>
  <si>
    <t>橋本伊都衛生施設組合</t>
  </si>
  <si>
    <t>伊都郡町村及び橋本市老人福祉施設事務組合</t>
  </si>
  <si>
    <t>有田衛生施設事務組合</t>
  </si>
  <si>
    <t>有田聖苑事務組合</t>
  </si>
  <si>
    <t>御坊市日高川町中学校組合</t>
  </si>
  <si>
    <t>御坊市外五ヶ町病院経営事務組合</t>
  </si>
  <si>
    <t>御坊日高老人福祉施設事務組合</t>
  </si>
  <si>
    <t>公立紀南病院組合</t>
  </si>
  <si>
    <t>紀南地方老人福祉施設組合</t>
  </si>
  <si>
    <t>富田川治水組合</t>
  </si>
  <si>
    <t>串本町古座川町衛生施設事務組合</t>
  </si>
  <si>
    <t>大辺路衛生施設組合</t>
  </si>
  <si>
    <t>紀南学園事務組合</t>
  </si>
  <si>
    <t>紀南環境衛生施設事務組合</t>
  </si>
  <si>
    <t>東牟婁郡町村新宮市老人福祉施設事務組合</t>
  </si>
  <si>
    <t>那智勝浦町太地町環境衛生施設一部事務組合</t>
  </si>
  <si>
    <t>紀南地方児童福祉施設組合</t>
  </si>
  <si>
    <t>新宮周辺広域市町村圏事務組合</t>
  </si>
  <si>
    <t>御坊広域行政事務組合</t>
  </si>
  <si>
    <t>田辺周辺広域市町村圏組合</t>
  </si>
  <si>
    <t>上大中清掃施設組合</t>
  </si>
  <si>
    <t>海南海草老人福祉施設事務組合</t>
  </si>
  <si>
    <t>有田郡老人福祉施設事務組合</t>
  </si>
  <si>
    <t>和歌山地方税回収機構</t>
  </si>
  <si>
    <t>和歌山県後期高齢者医療広域連合</t>
  </si>
  <si>
    <t>那賀消防組合</t>
  </si>
  <si>
    <t>那賀休日急患診療所経営事務組合</t>
  </si>
  <si>
    <t>有田周辺広域圏事務組合</t>
  </si>
  <si>
    <t>田辺市周辺衛生施設組合</t>
  </si>
  <si>
    <t>伊都郡町村及び橋本市児童福祉施設事務組合</t>
  </si>
  <si>
    <t>富田川衛生施設組合</t>
  </si>
  <si>
    <t>海南海草環境衛生施設組合</t>
  </si>
  <si>
    <t>伊都消防組合</t>
  </si>
  <si>
    <t>湯浅広川消防組合</t>
  </si>
  <si>
    <t>五色台広域施設組合</t>
  </si>
  <si>
    <t>日高広域消防事務組合</t>
  </si>
  <si>
    <t>橋本周辺広域市町村圏組合</t>
  </si>
  <si>
    <t>（注）　「臨時・非常勤職員数」には、任用期間が６月以上又は６月以上となることが明らかであり、かつ一週間当たりの勤務時間が２０時間以上の職員を計上しています。</t>
  </si>
  <si>
    <t>医師</t>
  </si>
  <si>
    <t>医療技術員</t>
  </si>
  <si>
    <t>清掃職員</t>
  </si>
  <si>
    <t>看護師等</t>
  </si>
  <si>
    <t>用務員等</t>
  </si>
  <si>
    <t>一部事務組合計</t>
  </si>
  <si>
    <t>和歌山県住宅新築資金等貸付金回収管理組合</t>
  </si>
  <si>
    <t>任用根拠別職員数</t>
  </si>
  <si>
    <t>臨時・非常勤職員の総職員数に占める割合</t>
  </si>
  <si>
    <t>任用根拠</t>
  </si>
  <si>
    <t>非常勤</t>
  </si>
  <si>
    <t>臨時職員</t>
  </si>
  <si>
    <t>（特別職）</t>
  </si>
  <si>
    <t>（一般職）</t>
  </si>
  <si>
    <t>３条</t>
  </si>
  <si>
    <t>１７条</t>
  </si>
  <si>
    <t>２２条</t>
  </si>
  <si>
    <t>（※）</t>
  </si>
  <si>
    <t>（a）</t>
  </si>
  <si>
    <t>（ｂ）</t>
  </si>
  <si>
    <t>（a）－（ｂ）</t>
  </si>
  <si>
    <t>（ｃ）</t>
  </si>
  <si>
    <t>（a)/(a＋ｃ）</t>
  </si>
  <si>
    <t>那智勝浦町太地町環境衛生施設一部事務組合</t>
  </si>
  <si>
    <t>－</t>
  </si>
  <si>
    <t>保育士等</t>
  </si>
  <si>
    <t>（注）　該当者がない任用根拠欄は、空白としています。</t>
  </si>
  <si>
    <t>要綱</t>
  </si>
  <si>
    <t>規則</t>
  </si>
  <si>
    <t>規程</t>
  </si>
  <si>
    <t>規定</t>
  </si>
  <si>
    <t>なし</t>
  </si>
  <si>
    <t>基準</t>
  </si>
  <si>
    <t>条例</t>
  </si>
  <si>
    <t>一部事務組合等計</t>
  </si>
  <si>
    <t>和歌山県市町村総合事務組合</t>
  </si>
  <si>
    <t>和歌山県市町村総合事務組合</t>
  </si>
  <si>
    <t>（※） 平成２２年 地方公務員給与実態調査第１表職員数に関する調、一般職員総計より。</t>
  </si>
  <si>
    <t>－</t>
  </si>
  <si>
    <t>紀の海広域施設組合</t>
  </si>
  <si>
    <t>（注） 組合職員がない団体（平成２２年地方公務員給与実態調査 調査対象外）の、（Ｃ）欄及び職員数割合欄の数値は「－」としています。</t>
  </si>
  <si>
    <t>要領</t>
  </si>
  <si>
    <t>要綱</t>
  </si>
  <si>
    <t>H23.4.1　　　　　臨時・非常勤職員数</t>
  </si>
  <si>
    <t>H23→H24
差引増減</t>
  </si>
  <si>
    <t>H24.4.1
正職員数</t>
  </si>
  <si>
    <t>紀南環境広域施設組合</t>
  </si>
  <si>
    <t>（平成２８年４月１日現在　単位：人）</t>
  </si>
  <si>
    <t>１－２　平成２８年度　臨時・非常勤職員数（一部事務組合）【任用根拠別等】</t>
  </si>
  <si>
    <t>H28.4.1    臨時・非常勤職員数</t>
  </si>
  <si>
    <t>H28.4.1
臨時・非常勤職員数
(合計)</t>
  </si>
  <si>
    <t>任用根拠別</t>
  </si>
  <si>
    <t>特別職非常勤職員
3条</t>
  </si>
  <si>
    <t>一般職非常勤職員
17条</t>
  </si>
  <si>
    <t>臨時的任用職員
22条</t>
  </si>
  <si>
    <t>９－２　一部事務組合等別臨時・非常勤職員数　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</si>
</sst>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#,##0;&quot;△ &quot;#,##0"/>
    <numFmt numFmtId="179" formatCode="#,##0_ "/>
    <numFmt numFmtId="180" formatCode="0.0_ "/>
    <numFmt numFmtId="181" formatCode="#,##0;[Red]\-#,##0;"/>
    <numFmt numFmtId="182" formatCode="0.00_ "/>
    <numFmt numFmtId="183" formatCode="0.00_);[Red]\(0.00\)"/>
    <numFmt numFmtId="184" formatCode="0.0%"/>
    <numFmt numFmtId="185" formatCode="0.000%"/>
    <numFmt numFmtId="186" formatCode="0.0;&quot;▲ &quot;0.0"/>
    <numFmt numFmtId="187" formatCode="0;&quot;▲ &quot;0"/>
    <numFmt numFmtId="188" formatCode="#,##0;&quot;▲ &quot;#,##0"/>
    <numFmt numFmtId="189" formatCode="#,##0_);[Red]\(#,##0\)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_ ;[Red]\-0\ "/>
    <numFmt numFmtId="196" formatCode="0_ 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36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HG丸ｺﾞｼｯｸM-PRO"/>
      <family val="3"/>
    </font>
    <font>
      <sz val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>
        <color indexed="63"/>
      </right>
      <top style="medium"/>
      <bottom style="medium"/>
      <diagonal style="thin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89" fontId="3" fillId="0" borderId="0" xfId="0" applyNumberFormat="1" applyFont="1" applyAlignment="1">
      <alignment horizontal="centerContinuous" vertical="center"/>
    </xf>
    <xf numFmtId="189" fontId="0" fillId="0" borderId="0" xfId="0" applyNumberFormat="1" applyAlignment="1">
      <alignment horizontal="centerContinuous"/>
    </xf>
    <xf numFmtId="189" fontId="0" fillId="0" borderId="0" xfId="0" applyNumberFormat="1" applyAlignment="1">
      <alignment/>
    </xf>
    <xf numFmtId="189" fontId="4" fillId="0" borderId="0" xfId="0" applyNumberFormat="1" applyFont="1" applyAlignment="1">
      <alignment horizontal="left" vertical="center"/>
    </xf>
    <xf numFmtId="189" fontId="0" fillId="0" borderId="0" xfId="0" applyNumberFormat="1" applyAlignment="1">
      <alignment vertical="center"/>
    </xf>
    <xf numFmtId="189" fontId="0" fillId="0" borderId="10" xfId="0" applyNumberFormat="1" applyBorder="1" applyAlignment="1">
      <alignment horizontal="right" vertical="center"/>
    </xf>
    <xf numFmtId="189" fontId="2" fillId="0" borderId="0" xfId="0" applyNumberFormat="1" applyFont="1" applyAlignment="1">
      <alignment/>
    </xf>
    <xf numFmtId="189" fontId="0" fillId="0" borderId="13" xfId="0" applyNumberFormat="1" applyFill="1" applyBorder="1" applyAlignment="1">
      <alignment horizontal="distributed" vertical="center"/>
    </xf>
    <xf numFmtId="3" fontId="0" fillId="0" borderId="14" xfId="0" applyNumberFormat="1" applyFill="1" applyBorder="1" applyAlignment="1">
      <alignment horizontal="right" vertical="center"/>
    </xf>
    <xf numFmtId="189" fontId="26" fillId="0" borderId="0" xfId="0" applyNumberFormat="1" applyFont="1" applyAlignment="1">
      <alignment horizontal="left" vertical="center"/>
    </xf>
    <xf numFmtId="3" fontId="0" fillId="0" borderId="15" xfId="0" applyNumberFormat="1" applyFill="1" applyBorder="1" applyAlignment="1">
      <alignment horizontal="right" vertical="center"/>
    </xf>
    <xf numFmtId="187" fontId="0" fillId="0" borderId="16" xfId="0" applyNumberFormat="1" applyFill="1" applyBorder="1" applyAlignment="1">
      <alignment vertical="center"/>
    </xf>
    <xf numFmtId="187" fontId="0" fillId="0" borderId="17" xfId="0" applyNumberFormat="1" applyFill="1" applyBorder="1" applyAlignment="1">
      <alignment vertical="center"/>
    </xf>
    <xf numFmtId="187" fontId="0" fillId="0" borderId="18" xfId="0" applyNumberFormat="1" applyFill="1" applyBorder="1" applyAlignment="1">
      <alignment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20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89" fontId="3" fillId="0" borderId="0" xfId="0" applyNumberFormat="1" applyFont="1" applyFill="1" applyAlignment="1">
      <alignment horizontal="centerContinuous" vertical="center"/>
    </xf>
    <xf numFmtId="189" fontId="0" fillId="0" borderId="0" xfId="0" applyNumberFormat="1" applyFill="1" applyAlignment="1">
      <alignment vertical="center"/>
    </xf>
    <xf numFmtId="189" fontId="0" fillId="0" borderId="0" xfId="0" applyNumberFormat="1" applyFill="1" applyAlignment="1">
      <alignment/>
    </xf>
    <xf numFmtId="189" fontId="0" fillId="0" borderId="10" xfId="0" applyNumberFormat="1" applyFill="1" applyBorder="1" applyAlignment="1">
      <alignment horizontal="right" vertical="center"/>
    </xf>
    <xf numFmtId="189" fontId="2" fillId="7" borderId="21" xfId="0" applyNumberFormat="1" applyFont="1" applyFill="1" applyBorder="1" applyAlignment="1">
      <alignment horizontal="center" vertical="center" wrapText="1"/>
    </xf>
    <xf numFmtId="189" fontId="2" fillId="7" borderId="22" xfId="0" applyNumberFormat="1" applyFont="1" applyFill="1" applyBorder="1" applyAlignment="1">
      <alignment horizontal="center" vertical="center" wrapText="1"/>
    </xf>
    <xf numFmtId="189" fontId="2" fillId="7" borderId="23" xfId="0" applyNumberFormat="1" applyFont="1" applyFill="1" applyBorder="1" applyAlignment="1">
      <alignment horizontal="center" vertical="center" wrapText="1"/>
    </xf>
    <xf numFmtId="189" fontId="2" fillId="7" borderId="24" xfId="0" applyNumberFormat="1" applyFont="1" applyFill="1" applyBorder="1" applyAlignment="1">
      <alignment horizontal="center" vertical="center" shrinkToFit="1"/>
    </xf>
    <xf numFmtId="189" fontId="2" fillId="7" borderId="25" xfId="0" applyNumberFormat="1" applyFont="1" applyFill="1" applyBorder="1" applyAlignment="1">
      <alignment horizontal="center" vertical="center" wrapText="1"/>
    </xf>
    <xf numFmtId="189" fontId="2" fillId="7" borderId="26" xfId="0" applyNumberFormat="1" applyFont="1" applyFill="1" applyBorder="1" applyAlignment="1">
      <alignment horizontal="center" vertical="center" wrapText="1"/>
    </xf>
    <xf numFmtId="189" fontId="2" fillId="7" borderId="27" xfId="0" applyNumberFormat="1" applyFont="1" applyFill="1" applyBorder="1" applyAlignment="1">
      <alignment horizontal="center" vertical="center" wrapText="1"/>
    </xf>
    <xf numFmtId="189" fontId="2" fillId="7" borderId="28" xfId="0" applyNumberFormat="1" applyFont="1" applyFill="1" applyBorder="1" applyAlignment="1">
      <alignment horizontal="center" vertical="center" shrinkToFit="1"/>
    </xf>
    <xf numFmtId="189" fontId="2" fillId="7" borderId="21" xfId="0" applyNumberFormat="1" applyFont="1" applyFill="1" applyBorder="1" applyAlignment="1">
      <alignment horizontal="center" vertical="center" shrinkToFit="1"/>
    </xf>
    <xf numFmtId="189" fontId="2" fillId="7" borderId="29" xfId="0" applyNumberFormat="1" applyFont="1" applyFill="1" applyBorder="1" applyAlignment="1">
      <alignment horizontal="center" vertical="center" wrapText="1"/>
    </xf>
    <xf numFmtId="189" fontId="2" fillId="7" borderId="30" xfId="0" applyNumberFormat="1" applyFont="1" applyFill="1" applyBorder="1" applyAlignment="1">
      <alignment horizontal="right" vertical="center" wrapText="1"/>
    </xf>
    <xf numFmtId="189" fontId="2" fillId="7" borderId="31" xfId="0" applyNumberFormat="1" applyFont="1" applyFill="1" applyBorder="1" applyAlignment="1">
      <alignment horizontal="right" vertical="center" wrapText="1"/>
    </xf>
    <xf numFmtId="189" fontId="2" fillId="7" borderId="32" xfId="0" applyNumberFormat="1" applyFont="1" applyFill="1" applyBorder="1" applyAlignment="1">
      <alignment horizontal="right" vertical="center" shrinkToFit="1"/>
    </xf>
    <xf numFmtId="189" fontId="2" fillId="7" borderId="32" xfId="0" applyNumberFormat="1" applyFont="1" applyFill="1" applyBorder="1" applyAlignment="1">
      <alignment horizontal="center" vertical="center"/>
    </xf>
    <xf numFmtId="189" fontId="2" fillId="7" borderId="29" xfId="0" applyNumberFormat="1" applyFont="1" applyFill="1" applyBorder="1" applyAlignment="1">
      <alignment horizontal="center" vertical="center" shrinkToFit="1"/>
    </xf>
    <xf numFmtId="189" fontId="2" fillId="7" borderId="32" xfId="0" applyNumberFormat="1" applyFont="1" applyFill="1" applyBorder="1" applyAlignment="1">
      <alignment horizontal="center" vertical="center" wrapText="1" shrinkToFit="1"/>
    </xf>
    <xf numFmtId="189" fontId="2" fillId="7" borderId="29" xfId="0" applyNumberFormat="1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distributed" vertical="center"/>
    </xf>
    <xf numFmtId="3" fontId="0" fillId="0" borderId="34" xfId="0" applyNumberFormat="1" applyFill="1" applyBorder="1" applyAlignment="1">
      <alignment horizontal="right" vertical="center"/>
    </xf>
    <xf numFmtId="187" fontId="0" fillId="0" borderId="35" xfId="0" applyNumberFormat="1" applyFill="1" applyBorder="1" applyAlignment="1">
      <alignment vertical="center"/>
    </xf>
    <xf numFmtId="187" fontId="0" fillId="0" borderId="36" xfId="0" applyNumberFormat="1" applyFill="1" applyBorder="1" applyAlignment="1">
      <alignment vertical="center"/>
    </xf>
    <xf numFmtId="187" fontId="0" fillId="0" borderId="37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horizontal="right" vertical="center"/>
    </xf>
    <xf numFmtId="187" fontId="0" fillId="0" borderId="38" xfId="0" applyNumberFormat="1" applyFill="1" applyBorder="1" applyAlignment="1">
      <alignment vertical="center"/>
    </xf>
    <xf numFmtId="187" fontId="0" fillId="0" borderId="23" xfId="0" applyNumberFormat="1" applyFill="1" applyBorder="1" applyAlignment="1">
      <alignment vertical="center"/>
    </xf>
    <xf numFmtId="187" fontId="0" fillId="0" borderId="24" xfId="0" applyNumberForma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5" borderId="0" xfId="0" applyFill="1" applyAlignment="1">
      <alignment vertical="center"/>
    </xf>
    <xf numFmtId="189" fontId="0" fillId="0" borderId="39" xfId="0" applyNumberFormat="1" applyFill="1" applyBorder="1" applyAlignment="1">
      <alignment horizontal="right" vertical="center"/>
    </xf>
    <xf numFmtId="189" fontId="0" fillId="0" borderId="34" xfId="0" applyNumberFormat="1" applyFill="1" applyBorder="1" applyAlignment="1">
      <alignment horizontal="right" vertical="center"/>
    </xf>
    <xf numFmtId="189" fontId="0" fillId="0" borderId="35" xfId="0" applyNumberFormat="1" applyFill="1" applyBorder="1" applyAlignment="1">
      <alignment vertical="center"/>
    </xf>
    <xf numFmtId="189" fontId="0" fillId="0" borderId="37" xfId="0" applyNumberFormat="1" applyFill="1" applyBorder="1" applyAlignment="1">
      <alignment vertical="center"/>
    </xf>
    <xf numFmtId="188" fontId="0" fillId="0" borderId="37" xfId="0" applyNumberFormat="1" applyFill="1" applyBorder="1" applyAlignment="1">
      <alignment vertical="center"/>
    </xf>
    <xf numFmtId="189" fontId="0" fillId="0" borderId="40" xfId="0" applyNumberFormat="1" applyFill="1" applyBorder="1" applyAlignment="1">
      <alignment vertical="center"/>
    </xf>
    <xf numFmtId="184" fontId="0" fillId="0" borderId="41" xfId="0" applyNumberFormat="1" applyFill="1" applyBorder="1" applyAlignment="1">
      <alignment horizontal="center" vertical="center"/>
    </xf>
    <xf numFmtId="189" fontId="0" fillId="0" borderId="42" xfId="0" applyNumberFormat="1" applyFill="1" applyBorder="1" applyAlignment="1">
      <alignment horizontal="center" vertical="center"/>
    </xf>
    <xf numFmtId="189" fontId="0" fillId="0" borderId="43" xfId="0" applyNumberFormat="1" applyFill="1" applyBorder="1" applyAlignment="1">
      <alignment horizontal="center" vertical="center"/>
    </xf>
    <xf numFmtId="189" fontId="0" fillId="0" borderId="37" xfId="0" applyNumberFormat="1" applyFill="1" applyBorder="1" applyAlignment="1">
      <alignment horizontal="center" vertical="center"/>
    </xf>
    <xf numFmtId="189" fontId="0" fillId="0" borderId="15" xfId="0" applyNumberFormat="1" applyFill="1" applyBorder="1" applyAlignment="1">
      <alignment horizontal="right" vertical="center"/>
    </xf>
    <xf numFmtId="189" fontId="0" fillId="0" borderId="16" xfId="0" applyNumberFormat="1" applyFill="1" applyBorder="1" applyAlignment="1">
      <alignment vertical="center"/>
    </xf>
    <xf numFmtId="189" fontId="0" fillId="0" borderId="18" xfId="0" applyNumberFormat="1" applyFill="1" applyBorder="1" applyAlignment="1">
      <alignment vertical="center"/>
    </xf>
    <xf numFmtId="189" fontId="0" fillId="0" borderId="44" xfId="0" applyNumberFormat="1" applyFill="1" applyBorder="1" applyAlignment="1">
      <alignment vertical="center"/>
    </xf>
    <xf numFmtId="189" fontId="0" fillId="0" borderId="45" xfId="0" applyNumberFormat="1" applyFill="1" applyBorder="1" applyAlignment="1">
      <alignment horizontal="center" vertical="center"/>
    </xf>
    <xf numFmtId="189" fontId="0" fillId="0" borderId="17" xfId="0" applyNumberFormat="1" applyFill="1" applyBorder="1" applyAlignment="1">
      <alignment horizontal="center" vertical="center"/>
    </xf>
    <xf numFmtId="189" fontId="0" fillId="0" borderId="18" xfId="0" applyNumberFormat="1" applyFill="1" applyBorder="1" applyAlignment="1">
      <alignment horizontal="center" vertical="center"/>
    </xf>
    <xf numFmtId="184" fontId="0" fillId="0" borderId="39" xfId="0" applyNumberFormat="1" applyFill="1" applyBorder="1" applyAlignment="1">
      <alignment horizontal="center" vertical="center"/>
    </xf>
    <xf numFmtId="189" fontId="0" fillId="0" borderId="44" xfId="0" applyNumberFormat="1" applyFill="1" applyBorder="1" applyAlignment="1">
      <alignment horizontal="right" vertical="center"/>
    </xf>
    <xf numFmtId="189" fontId="0" fillId="0" borderId="21" xfId="0" applyNumberFormat="1" applyFill="1" applyBorder="1" applyAlignment="1">
      <alignment horizontal="right" vertical="center"/>
    </xf>
    <xf numFmtId="189" fontId="0" fillId="0" borderId="22" xfId="0" applyNumberFormat="1" applyFill="1" applyBorder="1" applyAlignment="1">
      <alignment horizontal="right" vertical="center"/>
    </xf>
    <xf numFmtId="189" fontId="0" fillId="0" borderId="38" xfId="0" applyNumberFormat="1" applyFill="1" applyBorder="1" applyAlignment="1">
      <alignment vertical="center"/>
    </xf>
    <xf numFmtId="189" fontId="0" fillId="0" borderId="24" xfId="0" applyNumberFormat="1" applyFill="1" applyBorder="1" applyAlignment="1">
      <alignment vertical="center"/>
    </xf>
    <xf numFmtId="188" fontId="0" fillId="0" borderId="28" xfId="0" applyNumberFormat="1" applyFill="1" applyBorder="1" applyAlignment="1">
      <alignment vertical="center"/>
    </xf>
    <xf numFmtId="184" fontId="0" fillId="0" borderId="46" xfId="0" applyNumberFormat="1" applyFill="1" applyBorder="1" applyAlignment="1">
      <alignment horizontal="center" vertical="center"/>
    </xf>
    <xf numFmtId="189" fontId="0" fillId="0" borderId="47" xfId="0" applyNumberFormat="1" applyFill="1" applyBorder="1" applyAlignment="1">
      <alignment horizontal="center" vertical="center"/>
    </xf>
    <xf numFmtId="189" fontId="0" fillId="0" borderId="23" xfId="0" applyNumberFormat="1" applyFill="1" applyBorder="1" applyAlignment="1">
      <alignment horizontal="center" vertical="center"/>
    </xf>
    <xf numFmtId="189" fontId="0" fillId="0" borderId="24" xfId="0" applyNumberFormat="1" applyFill="1" applyBorder="1" applyAlignment="1">
      <alignment horizontal="center" vertical="center"/>
    </xf>
    <xf numFmtId="188" fontId="0" fillId="0" borderId="18" xfId="0" applyNumberFormat="1" applyFill="1" applyBorder="1" applyAlignment="1">
      <alignment vertical="center"/>
    </xf>
    <xf numFmtId="189" fontId="0" fillId="0" borderId="25" xfId="0" applyNumberFormat="1" applyFill="1" applyBorder="1" applyAlignment="1">
      <alignment vertical="center"/>
    </xf>
    <xf numFmtId="184" fontId="0" fillId="0" borderId="48" xfId="0" applyNumberFormat="1" applyFill="1" applyBorder="1" applyAlignment="1">
      <alignment horizontal="center" vertical="center"/>
    </xf>
    <xf numFmtId="189" fontId="0" fillId="0" borderId="49" xfId="0" applyNumberFormat="1" applyFill="1" applyBorder="1" applyAlignment="1">
      <alignment horizontal="center" vertical="center"/>
    </xf>
    <xf numFmtId="189" fontId="0" fillId="0" borderId="50" xfId="0" applyNumberFormat="1" applyFill="1" applyBorder="1" applyAlignment="1">
      <alignment horizontal="right" vertical="center"/>
    </xf>
    <xf numFmtId="189" fontId="0" fillId="0" borderId="51" xfId="0" applyNumberFormat="1" applyFill="1" applyBorder="1" applyAlignment="1">
      <alignment horizontal="right" vertical="center"/>
    </xf>
    <xf numFmtId="189" fontId="0" fillId="0" borderId="19" xfId="0" applyNumberFormat="1" applyFill="1" applyBorder="1" applyAlignment="1">
      <alignment horizontal="right" vertical="center"/>
    </xf>
    <xf numFmtId="189" fontId="0" fillId="0" borderId="52" xfId="0" applyNumberFormat="1" applyFill="1" applyBorder="1" applyAlignment="1">
      <alignment horizontal="right" vertical="center"/>
    </xf>
    <xf numFmtId="188" fontId="0" fillId="0" borderId="20" xfId="0" applyNumberFormat="1" applyFill="1" applyBorder="1" applyAlignment="1">
      <alignment vertical="center"/>
    </xf>
    <xf numFmtId="189" fontId="0" fillId="0" borderId="14" xfId="0" applyNumberFormat="1" applyFill="1" applyBorder="1" applyAlignment="1">
      <alignment vertical="center"/>
    </xf>
    <xf numFmtId="184" fontId="0" fillId="0" borderId="20" xfId="0" applyNumberFormat="1" applyFill="1" applyBorder="1" applyAlignment="1">
      <alignment horizontal="center" vertical="center"/>
    </xf>
    <xf numFmtId="189" fontId="0" fillId="0" borderId="53" xfId="0" applyNumberFormat="1" applyFill="1" applyBorder="1" applyAlignment="1">
      <alignment vertical="center"/>
    </xf>
    <xf numFmtId="189" fontId="0" fillId="0" borderId="54" xfId="0" applyNumberFormat="1" applyFill="1" applyBorder="1" applyAlignment="1">
      <alignment vertical="center"/>
    </xf>
    <xf numFmtId="189" fontId="0" fillId="0" borderId="55" xfId="0" applyNumberFormat="1" applyFill="1" applyBorder="1" applyAlignment="1">
      <alignment vertical="center"/>
    </xf>
    <xf numFmtId="0" fontId="27" fillId="0" borderId="0" xfId="0" applyFont="1" applyAlignment="1">
      <alignment horizontal="left" vertical="center"/>
    </xf>
    <xf numFmtId="3" fontId="0" fillId="0" borderId="56" xfId="0" applyNumberFormat="1" applyFill="1" applyBorder="1" applyAlignment="1">
      <alignment horizontal="right" vertical="center"/>
    </xf>
    <xf numFmtId="3" fontId="0" fillId="0" borderId="57" xfId="0" applyNumberFormat="1" applyFill="1" applyBorder="1" applyAlignment="1">
      <alignment horizontal="right" vertical="center"/>
    </xf>
    <xf numFmtId="3" fontId="0" fillId="0" borderId="58" xfId="0" applyNumberFormat="1" applyFill="1" applyBorder="1" applyAlignment="1">
      <alignment horizontal="right" vertical="center"/>
    </xf>
    <xf numFmtId="3" fontId="0" fillId="0" borderId="59" xfId="0" applyNumberFormat="1" applyFill="1" applyBorder="1" applyAlignment="1">
      <alignment horizontal="right" vertical="center"/>
    </xf>
    <xf numFmtId="3" fontId="0" fillId="0" borderId="60" xfId="0" applyNumberFormat="1" applyFill="1" applyBorder="1" applyAlignment="1">
      <alignment horizontal="right" vertical="center"/>
    </xf>
    <xf numFmtId="3" fontId="0" fillId="0" borderId="17" xfId="0" applyNumberFormat="1" applyFill="1" applyBorder="1" applyAlignment="1">
      <alignment horizontal="right" vertical="center"/>
    </xf>
    <xf numFmtId="3" fontId="0" fillId="0" borderId="44" xfId="0" applyNumberFormat="1" applyFill="1" applyBorder="1" applyAlignment="1">
      <alignment horizontal="right" vertical="center"/>
    </xf>
    <xf numFmtId="3" fontId="0" fillId="0" borderId="18" xfId="0" applyNumberFormat="1" applyFill="1" applyBorder="1" applyAlignment="1">
      <alignment horizontal="right" vertical="center"/>
    </xf>
    <xf numFmtId="3" fontId="0" fillId="0" borderId="39" xfId="0" applyNumberFormat="1" applyFill="1" applyBorder="1" applyAlignment="1">
      <alignment horizontal="right" vertical="center"/>
    </xf>
    <xf numFmtId="3" fontId="0" fillId="0" borderId="36" xfId="0" applyNumberFormat="1" applyFill="1" applyBorder="1" applyAlignment="1">
      <alignment horizontal="right" vertical="center"/>
    </xf>
    <xf numFmtId="3" fontId="0" fillId="0" borderId="37" xfId="0" applyNumberFormat="1" applyFill="1" applyBorder="1" applyAlignment="1">
      <alignment horizontal="right" vertical="center"/>
    </xf>
    <xf numFmtId="3" fontId="0" fillId="0" borderId="25" xfId="0" applyNumberFormat="1" applyFill="1" applyBorder="1" applyAlignment="1">
      <alignment horizontal="right" vertical="center"/>
    </xf>
    <xf numFmtId="3" fontId="0" fillId="0" borderId="23" xfId="0" applyNumberFormat="1" applyFill="1" applyBorder="1" applyAlignment="1">
      <alignment horizontal="right" vertical="center"/>
    </xf>
    <xf numFmtId="3" fontId="0" fillId="0" borderId="24" xfId="0" applyNumberFormat="1" applyFill="1" applyBorder="1" applyAlignment="1">
      <alignment horizontal="right" vertical="center"/>
    </xf>
    <xf numFmtId="3" fontId="0" fillId="0" borderId="50" xfId="0" applyNumberFormat="1" applyFill="1" applyBorder="1" applyAlignment="1">
      <alignment horizontal="right" vertical="center"/>
    </xf>
    <xf numFmtId="0" fontId="28" fillId="7" borderId="23" xfId="0" applyFont="1" applyFill="1" applyBorder="1" applyAlignment="1">
      <alignment horizontal="center" vertical="center" shrinkToFit="1"/>
    </xf>
    <xf numFmtId="0" fontId="28" fillId="7" borderId="27" xfId="0" applyFont="1" applyFill="1" applyBorder="1" applyAlignment="1">
      <alignment horizontal="center" vertical="center" shrinkToFit="1"/>
    </xf>
    <xf numFmtId="0" fontId="28" fillId="7" borderId="31" xfId="0" applyFont="1" applyFill="1" applyBorder="1" applyAlignment="1">
      <alignment horizontal="center" vertical="center" shrinkToFit="1"/>
    </xf>
    <xf numFmtId="0" fontId="2" fillId="7" borderId="23" xfId="0" applyFont="1" applyFill="1" applyBorder="1" applyAlignment="1">
      <alignment horizontal="center" vertical="center" wrapText="1" shrinkToFit="1"/>
    </xf>
    <xf numFmtId="0" fontId="2" fillId="7" borderId="31" xfId="0" applyFont="1" applyFill="1" applyBorder="1" applyAlignment="1">
      <alignment horizontal="center" vertical="center" wrapText="1" shrinkToFit="1"/>
    </xf>
    <xf numFmtId="0" fontId="28" fillId="7" borderId="61" xfId="0" applyFont="1" applyFill="1" applyBorder="1" applyAlignment="1">
      <alignment horizontal="center" vertical="center" wrapText="1"/>
    </xf>
    <xf numFmtId="0" fontId="28" fillId="7" borderId="62" xfId="0" applyFont="1" applyFill="1" applyBorder="1" applyAlignment="1">
      <alignment horizontal="center" vertical="center" wrapText="1"/>
    </xf>
    <xf numFmtId="0" fontId="28" fillId="7" borderId="63" xfId="0" applyFont="1" applyFill="1" applyBorder="1" applyAlignment="1">
      <alignment horizontal="center" vertical="center" wrapText="1"/>
    </xf>
    <xf numFmtId="0" fontId="28" fillId="7" borderId="24" xfId="0" applyFont="1" applyFill="1" applyBorder="1" applyAlignment="1">
      <alignment horizontal="center" vertical="center" wrapText="1"/>
    </xf>
    <xf numFmtId="0" fontId="28" fillId="7" borderId="28" xfId="0" applyFont="1" applyFill="1" applyBorder="1" applyAlignment="1">
      <alignment horizontal="center" vertical="center" wrapText="1"/>
    </xf>
    <xf numFmtId="0" fontId="28" fillId="7" borderId="3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8" fillId="7" borderId="62" xfId="0" applyFont="1" applyFill="1" applyBorder="1" applyAlignment="1">
      <alignment horizontal="center" vertical="center"/>
    </xf>
    <xf numFmtId="0" fontId="28" fillId="7" borderId="63" xfId="0" applyFont="1" applyFill="1" applyBorder="1" applyAlignment="1">
      <alignment horizontal="center" vertical="center"/>
    </xf>
    <xf numFmtId="0" fontId="2" fillId="7" borderId="64" xfId="0" applyFont="1" applyFill="1" applyBorder="1" applyAlignment="1">
      <alignment horizontal="center" wrapText="1"/>
    </xf>
    <xf numFmtId="0" fontId="2" fillId="7" borderId="65" xfId="0" applyFont="1" applyFill="1" applyBorder="1" applyAlignment="1">
      <alignment horizontal="center" wrapText="1"/>
    </xf>
    <xf numFmtId="0" fontId="2" fillId="7" borderId="66" xfId="0" applyFont="1" applyFill="1" applyBorder="1" applyAlignment="1">
      <alignment horizontal="center" vertical="center" wrapText="1"/>
    </xf>
    <xf numFmtId="0" fontId="2" fillId="7" borderId="59" xfId="0" applyFont="1" applyFill="1" applyBorder="1" applyAlignment="1">
      <alignment horizontal="center" vertical="center" wrapText="1"/>
    </xf>
    <xf numFmtId="0" fontId="2" fillId="7" borderId="67" xfId="0" applyFont="1" applyFill="1" applyBorder="1" applyAlignment="1">
      <alignment horizontal="center" vertical="center" wrapText="1"/>
    </xf>
    <xf numFmtId="0" fontId="28" fillId="7" borderId="23" xfId="0" applyFont="1" applyFill="1" applyBorder="1" applyAlignment="1">
      <alignment horizontal="center" vertical="center"/>
    </xf>
    <xf numFmtId="0" fontId="28" fillId="7" borderId="27" xfId="0" applyFont="1" applyFill="1" applyBorder="1" applyAlignment="1">
      <alignment horizontal="center" vertical="center"/>
    </xf>
    <xf numFmtId="0" fontId="28" fillId="7" borderId="31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8" fillId="7" borderId="22" xfId="0" applyFont="1" applyFill="1" applyBorder="1" applyAlignment="1">
      <alignment horizontal="center" vertical="center" wrapText="1"/>
    </xf>
    <xf numFmtId="0" fontId="28" fillId="7" borderId="26" xfId="0" applyFont="1" applyFill="1" applyBorder="1" applyAlignment="1">
      <alignment horizontal="center" vertical="center" wrapText="1"/>
    </xf>
    <xf numFmtId="0" fontId="28" fillId="7" borderId="30" xfId="0" applyFont="1" applyFill="1" applyBorder="1" applyAlignment="1">
      <alignment horizontal="center" vertical="center" wrapText="1"/>
    </xf>
    <xf numFmtId="0" fontId="28" fillId="7" borderId="16" xfId="0" applyFont="1" applyFill="1" applyBorder="1" applyAlignment="1">
      <alignment horizontal="center" vertical="center"/>
    </xf>
    <xf numFmtId="0" fontId="28" fillId="7" borderId="15" xfId="0" applyFont="1" applyFill="1" applyBorder="1" applyAlignment="1">
      <alignment horizontal="center" vertical="center"/>
    </xf>
    <xf numFmtId="0" fontId="28" fillId="7" borderId="23" xfId="0" applyFont="1" applyFill="1" applyBorder="1" applyAlignment="1">
      <alignment horizontal="center" vertical="center" shrinkToFit="1"/>
    </xf>
    <xf numFmtId="0" fontId="28" fillId="7" borderId="31" xfId="0" applyFont="1" applyFill="1" applyBorder="1" applyAlignment="1">
      <alignment horizontal="center" vertical="center" shrinkToFit="1"/>
    </xf>
    <xf numFmtId="0" fontId="28" fillId="7" borderId="27" xfId="0" applyFont="1" applyFill="1" applyBorder="1" applyAlignment="1">
      <alignment horizontal="center" vertical="center" shrinkToFit="1"/>
    </xf>
    <xf numFmtId="0" fontId="28" fillId="7" borderId="44" xfId="0" applyFont="1" applyFill="1" applyBorder="1" applyAlignment="1">
      <alignment horizontal="center" vertical="center" wrapText="1"/>
    </xf>
    <xf numFmtId="0" fontId="28" fillId="7" borderId="49" xfId="0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7" borderId="68" xfId="0" applyFont="1" applyFill="1" applyBorder="1" applyAlignment="1">
      <alignment horizontal="center" vertical="center" wrapText="1"/>
    </xf>
    <xf numFmtId="0" fontId="28" fillId="7" borderId="18" xfId="0" applyFont="1" applyFill="1" applyBorder="1" applyAlignment="1">
      <alignment horizontal="center" vertical="center" wrapText="1"/>
    </xf>
    <xf numFmtId="0" fontId="28" fillId="7" borderId="69" xfId="0" applyFont="1" applyFill="1" applyBorder="1" applyAlignment="1">
      <alignment horizontal="center" vertical="center" wrapText="1"/>
    </xf>
    <xf numFmtId="189" fontId="2" fillId="0" borderId="0" xfId="0" applyNumberFormat="1" applyFont="1" applyFill="1" applyBorder="1" applyAlignment="1">
      <alignment horizontal="left" vertical="center" wrapText="1"/>
    </xf>
    <xf numFmtId="189" fontId="2" fillId="7" borderId="70" xfId="0" applyNumberFormat="1" applyFont="1" applyFill="1" applyBorder="1" applyAlignment="1">
      <alignment horizontal="center" wrapText="1"/>
    </xf>
    <xf numFmtId="189" fontId="2" fillId="7" borderId="21" xfId="0" applyNumberFormat="1" applyFont="1" applyFill="1" applyBorder="1" applyAlignment="1">
      <alignment horizontal="center" wrapText="1"/>
    </xf>
    <xf numFmtId="189" fontId="2" fillId="7" borderId="71" xfId="0" applyNumberFormat="1" applyFont="1" applyFill="1" applyBorder="1" applyAlignment="1">
      <alignment horizontal="center" vertical="center" wrapText="1" shrinkToFit="1"/>
    </xf>
    <xf numFmtId="189" fontId="2" fillId="7" borderId="28" xfId="0" applyNumberFormat="1" applyFont="1" applyFill="1" applyBorder="1" applyAlignment="1">
      <alignment horizontal="center" vertical="center" wrapText="1" shrinkToFit="1"/>
    </xf>
    <xf numFmtId="189" fontId="2" fillId="7" borderId="70" xfId="0" applyNumberFormat="1" applyFont="1" applyFill="1" applyBorder="1" applyAlignment="1">
      <alignment horizontal="center" vertical="center" wrapText="1"/>
    </xf>
    <xf numFmtId="189" fontId="2" fillId="7" borderId="21" xfId="0" applyNumberFormat="1" applyFont="1" applyFill="1" applyBorder="1" applyAlignment="1">
      <alignment horizontal="center" vertical="center" wrapText="1"/>
    </xf>
    <xf numFmtId="189" fontId="2" fillId="7" borderId="71" xfId="0" applyNumberFormat="1" applyFont="1" applyFill="1" applyBorder="1" applyAlignment="1">
      <alignment horizontal="center" vertical="center" wrapText="1"/>
    </xf>
    <xf numFmtId="189" fontId="2" fillId="7" borderId="28" xfId="0" applyNumberFormat="1" applyFont="1" applyFill="1" applyBorder="1" applyAlignment="1">
      <alignment horizontal="center" vertical="center" wrapText="1"/>
    </xf>
    <xf numFmtId="189" fontId="2" fillId="7" borderId="61" xfId="0" applyNumberFormat="1" applyFont="1" applyFill="1" applyBorder="1" applyAlignment="1">
      <alignment horizontal="center" vertical="center"/>
    </xf>
    <xf numFmtId="189" fontId="2" fillId="7" borderId="62" xfId="0" applyNumberFormat="1" applyFont="1" applyFill="1" applyBorder="1" applyAlignment="1">
      <alignment horizontal="center" vertical="center"/>
    </xf>
    <xf numFmtId="189" fontId="2" fillId="7" borderId="63" xfId="0" applyNumberFormat="1" applyFont="1" applyFill="1" applyBorder="1" applyAlignment="1">
      <alignment horizontal="center" vertical="center"/>
    </xf>
    <xf numFmtId="189" fontId="2" fillId="0" borderId="72" xfId="0" applyNumberFormat="1" applyFont="1" applyFill="1" applyBorder="1" applyAlignment="1">
      <alignment horizontal="left" vertical="center" wrapText="1"/>
    </xf>
    <xf numFmtId="189" fontId="2" fillId="7" borderId="64" xfId="0" applyNumberFormat="1" applyFont="1" applyFill="1" applyBorder="1" applyAlignment="1">
      <alignment horizontal="center" wrapText="1"/>
    </xf>
    <xf numFmtId="189" fontId="2" fillId="7" borderId="65" xfId="0" applyNumberFormat="1" applyFont="1" applyFill="1" applyBorder="1" applyAlignment="1">
      <alignment horizontal="center" wrapText="1"/>
    </xf>
    <xf numFmtId="189" fontId="2" fillId="7" borderId="73" xfId="0" applyNumberFormat="1" applyFont="1" applyFill="1" applyBorder="1" applyAlignment="1">
      <alignment horizont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view="pageBreakPreview" zoomScaleNormal="115" zoomScaleSheetLayoutView="100" zoomScalePageLayoutView="0" workbookViewId="0" topLeftCell="B1">
      <pane xSplit="7" ySplit="6" topLeftCell="K7" activePane="bottomRight" state="frozen"/>
      <selection pane="topLeft" activeCell="B1" sqref="B1"/>
      <selection pane="topRight" activeCell="F1" sqref="F1"/>
      <selection pane="bottomLeft" activeCell="B7" sqref="B7"/>
      <selection pane="bottomRight" activeCell="Q9" sqref="Q9"/>
    </sheetView>
  </sheetViews>
  <sheetFormatPr defaultColWidth="9.00390625" defaultRowHeight="13.5"/>
  <cols>
    <col min="1" max="1" width="3.50390625" style="0" hidden="1" customWidth="1"/>
    <col min="2" max="2" width="31.375" style="0" customWidth="1"/>
    <col min="3" max="6" width="8.125" style="0" customWidth="1"/>
    <col min="7" max="14" width="7.625" style="0" customWidth="1"/>
  </cols>
  <sheetData>
    <row r="1" spans="2:14" ht="22.5" customHeight="1">
      <c r="B1" s="104" t="s">
        <v>106</v>
      </c>
      <c r="C1" s="4"/>
      <c r="D1" s="4"/>
      <c r="E1" s="4"/>
      <c r="F1" s="4"/>
      <c r="G1" s="4"/>
      <c r="H1" s="5"/>
      <c r="I1" s="4"/>
      <c r="J1" s="4"/>
      <c r="K1" s="4"/>
      <c r="L1" s="4"/>
      <c r="M1" s="5"/>
      <c r="N1" s="5"/>
    </row>
    <row r="2" spans="2:14" ht="7.5" customHeight="1">
      <c r="B2" s="6"/>
      <c r="C2" s="4"/>
      <c r="D2" s="4"/>
      <c r="E2" s="4"/>
      <c r="F2" s="4"/>
      <c r="G2" s="4"/>
      <c r="H2" s="5"/>
      <c r="I2" s="4"/>
      <c r="J2" s="4"/>
      <c r="K2" s="4"/>
      <c r="L2" s="4"/>
      <c r="M2" s="5"/>
      <c r="N2" s="5"/>
    </row>
    <row r="3" spans="8:14" s="2" customFormat="1" ht="18.75" customHeight="1" thickBot="1">
      <c r="H3" s="3"/>
      <c r="K3" s="3"/>
      <c r="L3" s="3"/>
      <c r="M3" s="3"/>
      <c r="N3" s="3" t="s">
        <v>98</v>
      </c>
    </row>
    <row r="4" spans="2:14" s="1" customFormat="1" ht="21" customHeight="1">
      <c r="B4" s="134" t="s">
        <v>7</v>
      </c>
      <c r="C4" s="136" t="s">
        <v>101</v>
      </c>
      <c r="D4" s="125" t="s">
        <v>102</v>
      </c>
      <c r="E4" s="126"/>
      <c r="F4" s="127"/>
      <c r="G4" s="132" t="s">
        <v>6</v>
      </c>
      <c r="H4" s="132"/>
      <c r="I4" s="132"/>
      <c r="J4" s="132"/>
      <c r="K4" s="132"/>
      <c r="L4" s="132"/>
      <c r="M4" s="132"/>
      <c r="N4" s="133"/>
    </row>
    <row r="5" spans="2:14" s="1" customFormat="1" ht="12.75" customHeight="1">
      <c r="B5" s="135"/>
      <c r="C5" s="137"/>
      <c r="D5" s="153" t="s">
        <v>103</v>
      </c>
      <c r="E5" s="155" t="s">
        <v>104</v>
      </c>
      <c r="F5" s="157" t="s">
        <v>105</v>
      </c>
      <c r="G5" s="145" t="s">
        <v>0</v>
      </c>
      <c r="H5" s="142" t="s">
        <v>5</v>
      </c>
      <c r="I5" s="120" t="s">
        <v>51</v>
      </c>
      <c r="J5" s="139" t="s">
        <v>76</v>
      </c>
      <c r="K5" s="148" t="s">
        <v>2</v>
      </c>
      <c r="L5" s="149"/>
      <c r="M5" s="150" t="s">
        <v>3</v>
      </c>
      <c r="N5" s="128" t="s">
        <v>4</v>
      </c>
    </row>
    <row r="6" spans="2:14" s="1" customFormat="1" ht="12.75" customHeight="1">
      <c r="B6" s="135"/>
      <c r="C6" s="137"/>
      <c r="D6" s="153"/>
      <c r="E6" s="155"/>
      <c r="F6" s="157"/>
      <c r="G6" s="146"/>
      <c r="H6" s="143"/>
      <c r="I6" s="121" t="s">
        <v>52</v>
      </c>
      <c r="J6" s="140"/>
      <c r="K6" s="150" t="s">
        <v>1</v>
      </c>
      <c r="L6" s="123" t="s">
        <v>53</v>
      </c>
      <c r="M6" s="152"/>
      <c r="N6" s="129"/>
    </row>
    <row r="7" spans="2:14" s="1" customFormat="1" ht="12.75" customHeight="1" thickBot="1">
      <c r="B7" s="135"/>
      <c r="C7" s="138"/>
      <c r="D7" s="154"/>
      <c r="E7" s="156"/>
      <c r="F7" s="158"/>
      <c r="G7" s="147"/>
      <c r="H7" s="144"/>
      <c r="I7" s="122" t="s">
        <v>54</v>
      </c>
      <c r="J7" s="141"/>
      <c r="K7" s="151"/>
      <c r="L7" s="124" t="s">
        <v>55</v>
      </c>
      <c r="M7" s="151"/>
      <c r="N7" s="130"/>
    </row>
    <row r="8" spans="1:14" s="29" customFormat="1" ht="18.75" customHeight="1">
      <c r="A8" s="29">
        <v>1</v>
      </c>
      <c r="B8" s="51" t="s">
        <v>86</v>
      </c>
      <c r="C8" s="105">
        <f aca="true" t="shared" si="0" ref="C8:C53">SUM(G8:N8)</f>
        <v>0</v>
      </c>
      <c r="D8" s="113">
        <v>0</v>
      </c>
      <c r="E8" s="114">
        <v>0</v>
      </c>
      <c r="F8" s="115">
        <v>0</v>
      </c>
      <c r="G8" s="52">
        <v>0</v>
      </c>
      <c r="H8" s="53">
        <v>0</v>
      </c>
      <c r="I8" s="54">
        <v>0</v>
      </c>
      <c r="J8" s="54">
        <v>0</v>
      </c>
      <c r="K8" s="54">
        <v>0</v>
      </c>
      <c r="L8" s="54">
        <v>0</v>
      </c>
      <c r="M8" s="53">
        <v>0</v>
      </c>
      <c r="N8" s="55">
        <v>0</v>
      </c>
    </row>
    <row r="9" spans="1:14" s="29" customFormat="1" ht="18.75" customHeight="1">
      <c r="A9" s="29">
        <v>2</v>
      </c>
      <c r="B9" s="7" t="s">
        <v>8</v>
      </c>
      <c r="C9" s="106">
        <f t="shared" si="0"/>
        <v>47</v>
      </c>
      <c r="D9" s="111">
        <v>0</v>
      </c>
      <c r="E9" s="110">
        <v>47</v>
      </c>
      <c r="F9" s="112">
        <v>0</v>
      </c>
      <c r="G9" s="23">
        <v>3</v>
      </c>
      <c r="H9" s="24">
        <v>0</v>
      </c>
      <c r="I9" s="25">
        <v>8</v>
      </c>
      <c r="J9" s="25">
        <v>0</v>
      </c>
      <c r="K9" s="25">
        <v>13</v>
      </c>
      <c r="L9" s="25">
        <v>0</v>
      </c>
      <c r="M9" s="24">
        <v>0</v>
      </c>
      <c r="N9" s="26">
        <v>23</v>
      </c>
    </row>
    <row r="10" spans="1:14" s="29" customFormat="1" ht="18.75" customHeight="1">
      <c r="A10" s="29">
        <v>3</v>
      </c>
      <c r="B10" s="7" t="s">
        <v>9</v>
      </c>
      <c r="C10" s="106">
        <f t="shared" si="0"/>
        <v>4</v>
      </c>
      <c r="D10" s="111">
        <v>0</v>
      </c>
      <c r="E10" s="110">
        <v>0</v>
      </c>
      <c r="F10" s="112">
        <v>4</v>
      </c>
      <c r="G10" s="23">
        <v>1</v>
      </c>
      <c r="H10" s="24">
        <v>0</v>
      </c>
      <c r="I10" s="25">
        <v>0</v>
      </c>
      <c r="J10" s="25">
        <v>3</v>
      </c>
      <c r="K10" s="25">
        <v>0</v>
      </c>
      <c r="L10" s="25">
        <v>0</v>
      </c>
      <c r="M10" s="24">
        <v>0</v>
      </c>
      <c r="N10" s="26">
        <v>0</v>
      </c>
    </row>
    <row r="11" spans="1:14" s="29" customFormat="1" ht="18.75" customHeight="1">
      <c r="A11" s="61">
        <v>5</v>
      </c>
      <c r="B11" s="7" t="s">
        <v>10</v>
      </c>
      <c r="C11" s="106">
        <f t="shared" si="0"/>
        <v>111</v>
      </c>
      <c r="D11" s="111">
        <v>0</v>
      </c>
      <c r="E11" s="110">
        <v>5</v>
      </c>
      <c r="F11" s="112">
        <v>106</v>
      </c>
      <c r="G11" s="23">
        <v>36</v>
      </c>
      <c r="H11" s="24">
        <v>0</v>
      </c>
      <c r="I11" s="25">
        <v>33</v>
      </c>
      <c r="J11" s="25">
        <v>22</v>
      </c>
      <c r="K11" s="25">
        <v>18</v>
      </c>
      <c r="L11" s="25">
        <v>2</v>
      </c>
      <c r="M11" s="24">
        <v>0</v>
      </c>
      <c r="N11" s="26">
        <v>0</v>
      </c>
    </row>
    <row r="12" spans="1:14" s="29" customFormat="1" ht="18.75" customHeight="1">
      <c r="A12" s="60">
        <v>6</v>
      </c>
      <c r="B12" s="7" t="s">
        <v>11</v>
      </c>
      <c r="C12" s="106">
        <f t="shared" si="0"/>
        <v>0</v>
      </c>
      <c r="D12" s="111">
        <v>0</v>
      </c>
      <c r="E12" s="110">
        <v>0</v>
      </c>
      <c r="F12" s="112">
        <v>0</v>
      </c>
      <c r="G12" s="23">
        <v>0</v>
      </c>
      <c r="H12" s="24">
        <v>0</v>
      </c>
      <c r="I12" s="25">
        <v>0</v>
      </c>
      <c r="J12" s="25">
        <v>0</v>
      </c>
      <c r="K12" s="25">
        <v>0</v>
      </c>
      <c r="L12" s="25">
        <v>0</v>
      </c>
      <c r="M12" s="24">
        <v>0</v>
      </c>
      <c r="N12" s="26">
        <v>0</v>
      </c>
    </row>
    <row r="13" spans="1:14" s="29" customFormat="1" ht="18.75" customHeight="1">
      <c r="A13" s="29">
        <v>7</v>
      </c>
      <c r="B13" s="7" t="s">
        <v>12</v>
      </c>
      <c r="C13" s="106">
        <f t="shared" si="0"/>
        <v>1</v>
      </c>
      <c r="D13" s="111">
        <v>0</v>
      </c>
      <c r="E13" s="110">
        <v>1</v>
      </c>
      <c r="F13" s="112">
        <v>0</v>
      </c>
      <c r="G13" s="23">
        <v>1</v>
      </c>
      <c r="H13" s="24">
        <v>0</v>
      </c>
      <c r="I13" s="25">
        <v>0</v>
      </c>
      <c r="J13" s="25">
        <v>0</v>
      </c>
      <c r="K13" s="25">
        <v>0</v>
      </c>
      <c r="L13" s="25">
        <v>0</v>
      </c>
      <c r="M13" s="24">
        <v>0</v>
      </c>
      <c r="N13" s="26">
        <v>0</v>
      </c>
    </row>
    <row r="14" spans="1:14" s="29" customFormat="1" ht="18.75" customHeight="1">
      <c r="A14" s="61">
        <v>8</v>
      </c>
      <c r="B14" s="7" t="s">
        <v>13</v>
      </c>
      <c r="C14" s="106">
        <f t="shared" si="0"/>
        <v>1</v>
      </c>
      <c r="D14" s="111">
        <v>0</v>
      </c>
      <c r="E14" s="110">
        <v>1</v>
      </c>
      <c r="F14" s="112">
        <v>0</v>
      </c>
      <c r="G14" s="23">
        <v>1</v>
      </c>
      <c r="H14" s="24">
        <v>0</v>
      </c>
      <c r="I14" s="25">
        <v>0</v>
      </c>
      <c r="J14" s="25">
        <v>0</v>
      </c>
      <c r="K14" s="25">
        <v>0</v>
      </c>
      <c r="L14" s="25">
        <v>0</v>
      </c>
      <c r="M14" s="24">
        <v>0</v>
      </c>
      <c r="N14" s="26">
        <v>0</v>
      </c>
    </row>
    <row r="15" spans="1:14" s="29" customFormat="1" ht="18.75" customHeight="1">
      <c r="A15" s="61">
        <v>9</v>
      </c>
      <c r="B15" s="7" t="s">
        <v>14</v>
      </c>
      <c r="C15" s="107">
        <f t="shared" si="0"/>
        <v>21</v>
      </c>
      <c r="D15" s="111">
        <v>0</v>
      </c>
      <c r="E15" s="110">
        <v>7</v>
      </c>
      <c r="F15" s="112">
        <v>14</v>
      </c>
      <c r="G15" s="56">
        <v>0</v>
      </c>
      <c r="H15" s="57">
        <v>0</v>
      </c>
      <c r="I15" s="58">
        <v>0</v>
      </c>
      <c r="J15" s="58">
        <v>18</v>
      </c>
      <c r="K15" s="58">
        <v>2</v>
      </c>
      <c r="L15" s="58">
        <v>0</v>
      </c>
      <c r="M15" s="57">
        <v>0</v>
      </c>
      <c r="N15" s="59">
        <v>1</v>
      </c>
    </row>
    <row r="16" spans="1:14" s="29" customFormat="1" ht="18.75" customHeight="1">
      <c r="A16" s="29">
        <v>10</v>
      </c>
      <c r="B16" s="7" t="s">
        <v>15</v>
      </c>
      <c r="C16" s="106">
        <f t="shared" si="0"/>
        <v>1</v>
      </c>
      <c r="D16" s="111">
        <v>0</v>
      </c>
      <c r="E16" s="110">
        <v>1</v>
      </c>
      <c r="F16" s="112">
        <v>0</v>
      </c>
      <c r="G16" s="23">
        <v>0</v>
      </c>
      <c r="H16" s="24">
        <v>0</v>
      </c>
      <c r="I16" s="25">
        <v>0</v>
      </c>
      <c r="J16" s="25">
        <v>0</v>
      </c>
      <c r="K16" s="25">
        <v>0</v>
      </c>
      <c r="L16" s="25">
        <v>1</v>
      </c>
      <c r="M16" s="24">
        <v>0</v>
      </c>
      <c r="N16" s="26">
        <v>0</v>
      </c>
    </row>
    <row r="17" spans="1:14" s="29" customFormat="1" ht="18.75" customHeight="1">
      <c r="A17" s="61">
        <v>11</v>
      </c>
      <c r="B17" s="7" t="s">
        <v>16</v>
      </c>
      <c r="C17" s="105">
        <f t="shared" si="0"/>
        <v>1</v>
      </c>
      <c r="D17" s="111">
        <v>0</v>
      </c>
      <c r="E17" s="110">
        <v>1</v>
      </c>
      <c r="F17" s="112">
        <v>0</v>
      </c>
      <c r="G17" s="23">
        <v>1</v>
      </c>
      <c r="H17" s="24">
        <v>0</v>
      </c>
      <c r="I17" s="25">
        <v>0</v>
      </c>
      <c r="J17" s="25">
        <v>0</v>
      </c>
      <c r="K17" s="25">
        <v>0</v>
      </c>
      <c r="L17" s="25">
        <v>0</v>
      </c>
      <c r="M17" s="24">
        <v>0</v>
      </c>
      <c r="N17" s="26">
        <v>0</v>
      </c>
    </row>
    <row r="18" spans="1:14" s="29" customFormat="1" ht="18.75" customHeight="1">
      <c r="A18" s="29">
        <v>12</v>
      </c>
      <c r="B18" s="7" t="s">
        <v>17</v>
      </c>
      <c r="C18" s="106">
        <f t="shared" si="0"/>
        <v>0</v>
      </c>
      <c r="D18" s="111">
        <v>0</v>
      </c>
      <c r="E18" s="110">
        <v>0</v>
      </c>
      <c r="F18" s="112">
        <v>0</v>
      </c>
      <c r="G18" s="23">
        <v>0</v>
      </c>
      <c r="H18" s="24">
        <v>0</v>
      </c>
      <c r="I18" s="25">
        <v>0</v>
      </c>
      <c r="J18" s="25">
        <v>0</v>
      </c>
      <c r="K18" s="25">
        <v>0</v>
      </c>
      <c r="L18" s="25">
        <v>0</v>
      </c>
      <c r="M18" s="24">
        <v>0</v>
      </c>
      <c r="N18" s="26">
        <v>0</v>
      </c>
    </row>
    <row r="19" spans="1:14" s="29" customFormat="1" ht="18.75" customHeight="1">
      <c r="A19" s="61">
        <v>13</v>
      </c>
      <c r="B19" s="7" t="s">
        <v>18</v>
      </c>
      <c r="C19" s="106">
        <f t="shared" si="0"/>
        <v>147</v>
      </c>
      <c r="D19" s="111">
        <v>0</v>
      </c>
      <c r="E19" s="110">
        <v>0</v>
      </c>
      <c r="F19" s="112">
        <v>147</v>
      </c>
      <c r="G19" s="23">
        <v>44</v>
      </c>
      <c r="H19" s="24">
        <v>4</v>
      </c>
      <c r="I19" s="25">
        <v>34</v>
      </c>
      <c r="J19" s="25">
        <v>0</v>
      </c>
      <c r="K19" s="25">
        <v>0</v>
      </c>
      <c r="L19" s="25">
        <v>65</v>
      </c>
      <c r="M19" s="24">
        <v>0</v>
      </c>
      <c r="N19" s="26">
        <v>0</v>
      </c>
    </row>
    <row r="20" spans="1:14" s="29" customFormat="1" ht="18.75" customHeight="1">
      <c r="A20" s="61">
        <v>14</v>
      </c>
      <c r="B20" s="7" t="s">
        <v>19</v>
      </c>
      <c r="C20" s="106">
        <f t="shared" si="0"/>
        <v>103</v>
      </c>
      <c r="D20" s="111">
        <v>0</v>
      </c>
      <c r="E20" s="110">
        <v>0</v>
      </c>
      <c r="F20" s="112">
        <v>103</v>
      </c>
      <c r="G20" s="23">
        <v>2</v>
      </c>
      <c r="H20" s="24">
        <v>0</v>
      </c>
      <c r="I20" s="25">
        <v>6</v>
      </c>
      <c r="J20" s="25">
        <v>71</v>
      </c>
      <c r="K20" s="25">
        <v>24</v>
      </c>
      <c r="L20" s="25">
        <v>0</v>
      </c>
      <c r="M20" s="24">
        <v>0</v>
      </c>
      <c r="N20" s="26">
        <v>0</v>
      </c>
    </row>
    <row r="21" spans="1:14" s="29" customFormat="1" ht="18.75" customHeight="1">
      <c r="A21" s="29">
        <v>15</v>
      </c>
      <c r="B21" s="7" t="s">
        <v>20</v>
      </c>
      <c r="C21" s="106">
        <f t="shared" si="0"/>
        <v>119</v>
      </c>
      <c r="D21" s="111">
        <v>0</v>
      </c>
      <c r="E21" s="110">
        <v>0</v>
      </c>
      <c r="F21" s="112">
        <v>119</v>
      </c>
      <c r="G21" s="23">
        <v>40</v>
      </c>
      <c r="H21" s="24">
        <v>0</v>
      </c>
      <c r="I21" s="25">
        <v>49</v>
      </c>
      <c r="J21" s="25">
        <v>0</v>
      </c>
      <c r="K21" s="25">
        <v>0</v>
      </c>
      <c r="L21" s="25">
        <v>30</v>
      </c>
      <c r="M21" s="24">
        <v>0</v>
      </c>
      <c r="N21" s="26">
        <v>0</v>
      </c>
    </row>
    <row r="22" spans="1:14" s="29" customFormat="1" ht="18.75" customHeight="1">
      <c r="A22" s="61">
        <v>16</v>
      </c>
      <c r="B22" s="7" t="s">
        <v>21</v>
      </c>
      <c r="C22" s="106">
        <f t="shared" si="0"/>
        <v>60</v>
      </c>
      <c r="D22" s="111">
        <v>0</v>
      </c>
      <c r="E22" s="110">
        <v>14</v>
      </c>
      <c r="F22" s="112">
        <v>46</v>
      </c>
      <c r="G22" s="23">
        <v>2</v>
      </c>
      <c r="H22" s="24">
        <v>0</v>
      </c>
      <c r="I22" s="25">
        <v>1</v>
      </c>
      <c r="J22" s="25">
        <v>48</v>
      </c>
      <c r="K22" s="25">
        <v>8</v>
      </c>
      <c r="L22" s="25">
        <v>1</v>
      </c>
      <c r="M22" s="24">
        <v>0</v>
      </c>
      <c r="N22" s="26">
        <v>0</v>
      </c>
    </row>
    <row r="23" spans="1:14" s="29" customFormat="1" ht="18.75" customHeight="1">
      <c r="A23" s="60">
        <v>17</v>
      </c>
      <c r="B23" s="7" t="s">
        <v>22</v>
      </c>
      <c r="C23" s="107">
        <f t="shared" si="0"/>
        <v>0</v>
      </c>
      <c r="D23" s="111">
        <v>0</v>
      </c>
      <c r="E23" s="110">
        <v>0</v>
      </c>
      <c r="F23" s="112">
        <v>0</v>
      </c>
      <c r="G23" s="23">
        <v>0</v>
      </c>
      <c r="H23" s="24">
        <v>0</v>
      </c>
      <c r="I23" s="25">
        <v>0</v>
      </c>
      <c r="J23" s="25">
        <v>0</v>
      </c>
      <c r="K23" s="25">
        <v>0</v>
      </c>
      <c r="L23" s="25">
        <v>0</v>
      </c>
      <c r="M23" s="24">
        <v>0</v>
      </c>
      <c r="N23" s="26">
        <v>0</v>
      </c>
    </row>
    <row r="24" spans="1:14" s="29" customFormat="1" ht="18.75" customHeight="1">
      <c r="A24" s="29">
        <v>18</v>
      </c>
      <c r="B24" s="7" t="s">
        <v>23</v>
      </c>
      <c r="C24" s="106">
        <f t="shared" si="0"/>
        <v>0</v>
      </c>
      <c r="D24" s="111">
        <v>0</v>
      </c>
      <c r="E24" s="110">
        <v>0</v>
      </c>
      <c r="F24" s="112">
        <v>0</v>
      </c>
      <c r="G24" s="23">
        <v>0</v>
      </c>
      <c r="H24" s="24">
        <v>0</v>
      </c>
      <c r="I24" s="25">
        <v>0</v>
      </c>
      <c r="J24" s="25">
        <v>0</v>
      </c>
      <c r="K24" s="25">
        <v>0</v>
      </c>
      <c r="L24" s="25">
        <v>0</v>
      </c>
      <c r="M24" s="24">
        <v>0</v>
      </c>
      <c r="N24" s="26">
        <v>0</v>
      </c>
    </row>
    <row r="25" spans="1:14" s="29" customFormat="1" ht="18.75" customHeight="1">
      <c r="A25" s="29">
        <v>19</v>
      </c>
      <c r="B25" s="7" t="s">
        <v>24</v>
      </c>
      <c r="C25" s="106">
        <f t="shared" si="0"/>
        <v>2</v>
      </c>
      <c r="D25" s="111">
        <v>0</v>
      </c>
      <c r="E25" s="110">
        <v>2</v>
      </c>
      <c r="F25" s="112">
        <v>0</v>
      </c>
      <c r="G25" s="23">
        <v>0</v>
      </c>
      <c r="H25" s="24">
        <v>0</v>
      </c>
      <c r="I25" s="25">
        <v>0</v>
      </c>
      <c r="J25" s="25">
        <v>0</v>
      </c>
      <c r="K25" s="25">
        <v>0</v>
      </c>
      <c r="L25" s="25">
        <v>2</v>
      </c>
      <c r="M25" s="24">
        <v>0</v>
      </c>
      <c r="N25" s="26">
        <v>0</v>
      </c>
    </row>
    <row r="26" spans="1:14" s="29" customFormat="1" ht="18.75" customHeight="1">
      <c r="A26" s="29">
        <v>20</v>
      </c>
      <c r="B26" s="7" t="s">
        <v>25</v>
      </c>
      <c r="C26" s="106">
        <f t="shared" si="0"/>
        <v>9</v>
      </c>
      <c r="D26" s="111">
        <v>0</v>
      </c>
      <c r="E26" s="110">
        <v>9</v>
      </c>
      <c r="F26" s="112">
        <v>0</v>
      </c>
      <c r="G26" s="23">
        <v>1</v>
      </c>
      <c r="H26" s="24">
        <v>0</v>
      </c>
      <c r="I26" s="25">
        <v>0</v>
      </c>
      <c r="J26" s="25">
        <v>7</v>
      </c>
      <c r="K26" s="25">
        <v>1</v>
      </c>
      <c r="L26" s="25">
        <v>0</v>
      </c>
      <c r="M26" s="24">
        <v>0</v>
      </c>
      <c r="N26" s="26">
        <v>0</v>
      </c>
    </row>
    <row r="27" spans="1:14" s="29" customFormat="1" ht="18.75" customHeight="1">
      <c r="A27" s="29">
        <v>21</v>
      </c>
      <c r="B27" s="7" t="s">
        <v>26</v>
      </c>
      <c r="C27" s="106">
        <f t="shared" si="0"/>
        <v>3</v>
      </c>
      <c r="D27" s="111">
        <v>0</v>
      </c>
      <c r="E27" s="110">
        <v>3</v>
      </c>
      <c r="F27" s="112">
        <v>0</v>
      </c>
      <c r="G27" s="23">
        <v>2</v>
      </c>
      <c r="H27" s="24">
        <v>0</v>
      </c>
      <c r="I27" s="25">
        <v>0</v>
      </c>
      <c r="J27" s="25">
        <v>0</v>
      </c>
      <c r="K27" s="25">
        <v>0</v>
      </c>
      <c r="L27" s="25">
        <v>0</v>
      </c>
      <c r="M27" s="24">
        <v>0</v>
      </c>
      <c r="N27" s="26">
        <v>1</v>
      </c>
    </row>
    <row r="28" spans="1:14" s="29" customFormat="1" ht="18.75" customHeight="1">
      <c r="A28" s="61">
        <v>22</v>
      </c>
      <c r="B28" s="7" t="s">
        <v>27</v>
      </c>
      <c r="C28" s="106">
        <f t="shared" si="0"/>
        <v>31</v>
      </c>
      <c r="D28" s="111">
        <v>0</v>
      </c>
      <c r="E28" s="110">
        <v>0</v>
      </c>
      <c r="F28" s="112">
        <v>31</v>
      </c>
      <c r="G28" s="23">
        <v>1</v>
      </c>
      <c r="H28" s="24">
        <v>0</v>
      </c>
      <c r="I28" s="25">
        <v>0</v>
      </c>
      <c r="J28" s="25">
        <v>21</v>
      </c>
      <c r="K28" s="25">
        <v>7</v>
      </c>
      <c r="L28" s="25">
        <v>0</v>
      </c>
      <c r="M28" s="24">
        <v>0</v>
      </c>
      <c r="N28" s="26">
        <v>2</v>
      </c>
    </row>
    <row r="29" spans="1:14" s="29" customFormat="1" ht="18.75" customHeight="1">
      <c r="A29" s="29">
        <v>23</v>
      </c>
      <c r="B29" s="7" t="s">
        <v>28</v>
      </c>
      <c r="C29" s="106">
        <f t="shared" si="0"/>
        <v>1</v>
      </c>
      <c r="D29" s="111">
        <v>0</v>
      </c>
      <c r="E29" s="110">
        <v>1</v>
      </c>
      <c r="F29" s="112">
        <v>0</v>
      </c>
      <c r="G29" s="23">
        <v>1</v>
      </c>
      <c r="H29" s="24">
        <v>0</v>
      </c>
      <c r="I29" s="25">
        <v>0</v>
      </c>
      <c r="J29" s="25">
        <v>0</v>
      </c>
      <c r="K29" s="25">
        <v>0</v>
      </c>
      <c r="L29" s="25">
        <v>0</v>
      </c>
      <c r="M29" s="24">
        <v>0</v>
      </c>
      <c r="N29" s="26">
        <v>0</v>
      </c>
    </row>
    <row r="30" spans="1:14" s="29" customFormat="1" ht="18.75" customHeight="1">
      <c r="A30" s="61">
        <v>24</v>
      </c>
      <c r="B30" s="7" t="s">
        <v>29</v>
      </c>
      <c r="C30" s="106">
        <f t="shared" si="0"/>
        <v>2</v>
      </c>
      <c r="D30" s="111">
        <v>0</v>
      </c>
      <c r="E30" s="110">
        <v>2</v>
      </c>
      <c r="F30" s="112">
        <v>0</v>
      </c>
      <c r="G30" s="23">
        <v>0</v>
      </c>
      <c r="H30" s="24">
        <v>0</v>
      </c>
      <c r="I30" s="25">
        <v>0</v>
      </c>
      <c r="J30" s="25">
        <v>0</v>
      </c>
      <c r="K30" s="25">
        <v>0</v>
      </c>
      <c r="L30" s="25">
        <v>0</v>
      </c>
      <c r="M30" s="24">
        <v>0</v>
      </c>
      <c r="N30" s="26">
        <v>2</v>
      </c>
    </row>
    <row r="31" spans="1:14" s="29" customFormat="1" ht="18.75" customHeight="1">
      <c r="A31" s="29">
        <v>25</v>
      </c>
      <c r="B31" s="7" t="s">
        <v>30</v>
      </c>
      <c r="C31" s="105">
        <f t="shared" si="0"/>
        <v>1</v>
      </c>
      <c r="D31" s="111">
        <v>0</v>
      </c>
      <c r="E31" s="110">
        <v>1</v>
      </c>
      <c r="F31" s="112">
        <v>0</v>
      </c>
      <c r="G31" s="23">
        <v>1</v>
      </c>
      <c r="H31" s="24">
        <v>0</v>
      </c>
      <c r="I31" s="25">
        <v>0</v>
      </c>
      <c r="J31" s="25">
        <v>0</v>
      </c>
      <c r="K31" s="25">
        <v>0</v>
      </c>
      <c r="L31" s="25">
        <v>0</v>
      </c>
      <c r="M31" s="24">
        <v>0</v>
      </c>
      <c r="N31" s="26">
        <v>0</v>
      </c>
    </row>
    <row r="32" spans="1:14" s="29" customFormat="1" ht="18.75" customHeight="1">
      <c r="A32" s="29">
        <v>26</v>
      </c>
      <c r="B32" s="7" t="s">
        <v>31</v>
      </c>
      <c r="C32" s="105">
        <f t="shared" si="0"/>
        <v>6</v>
      </c>
      <c r="D32" s="111">
        <v>6</v>
      </c>
      <c r="E32" s="110">
        <v>0</v>
      </c>
      <c r="F32" s="112">
        <v>0</v>
      </c>
      <c r="G32" s="23">
        <v>4</v>
      </c>
      <c r="H32" s="24">
        <v>0</v>
      </c>
      <c r="I32" s="25">
        <v>0</v>
      </c>
      <c r="J32" s="25">
        <v>0</v>
      </c>
      <c r="K32" s="25">
        <v>0</v>
      </c>
      <c r="L32" s="25">
        <v>2</v>
      </c>
      <c r="M32" s="24">
        <v>0</v>
      </c>
      <c r="N32" s="26">
        <v>0</v>
      </c>
    </row>
    <row r="33" spans="1:14" s="29" customFormat="1" ht="18.75" customHeight="1">
      <c r="A33" s="29">
        <v>27</v>
      </c>
      <c r="B33" s="7" t="s">
        <v>32</v>
      </c>
      <c r="C33" s="105">
        <f t="shared" si="0"/>
        <v>3</v>
      </c>
      <c r="D33" s="111">
        <v>1</v>
      </c>
      <c r="E33" s="110">
        <v>2</v>
      </c>
      <c r="F33" s="112">
        <v>0</v>
      </c>
      <c r="G33" s="23">
        <v>3</v>
      </c>
      <c r="H33" s="24">
        <v>0</v>
      </c>
      <c r="I33" s="25">
        <v>0</v>
      </c>
      <c r="J33" s="25">
        <v>0</v>
      </c>
      <c r="K33" s="25">
        <v>0</v>
      </c>
      <c r="L33" s="25">
        <v>0</v>
      </c>
      <c r="M33" s="24">
        <v>0</v>
      </c>
      <c r="N33" s="26">
        <v>0</v>
      </c>
    </row>
    <row r="34" spans="1:14" s="29" customFormat="1" ht="18.75" customHeight="1">
      <c r="A34" s="29">
        <v>28</v>
      </c>
      <c r="B34" s="7" t="s">
        <v>33</v>
      </c>
      <c r="C34" s="105">
        <f t="shared" si="0"/>
        <v>0</v>
      </c>
      <c r="D34" s="111">
        <v>0</v>
      </c>
      <c r="E34" s="110">
        <v>0</v>
      </c>
      <c r="F34" s="112">
        <v>0</v>
      </c>
      <c r="G34" s="23">
        <v>0</v>
      </c>
      <c r="H34" s="24">
        <v>0</v>
      </c>
      <c r="I34" s="25">
        <v>0</v>
      </c>
      <c r="J34" s="25">
        <v>0</v>
      </c>
      <c r="K34" s="25">
        <v>0</v>
      </c>
      <c r="L34" s="25">
        <v>0</v>
      </c>
      <c r="M34" s="24">
        <v>0</v>
      </c>
      <c r="N34" s="26">
        <v>0</v>
      </c>
    </row>
    <row r="35" spans="1:14" s="29" customFormat="1" ht="18.75" customHeight="1">
      <c r="A35" s="61">
        <v>29</v>
      </c>
      <c r="B35" s="7" t="s">
        <v>34</v>
      </c>
      <c r="C35" s="105">
        <f t="shared" si="0"/>
        <v>28</v>
      </c>
      <c r="D35" s="111">
        <v>0</v>
      </c>
      <c r="E35" s="110">
        <v>20</v>
      </c>
      <c r="F35" s="112">
        <v>8</v>
      </c>
      <c r="G35" s="23">
        <v>1</v>
      </c>
      <c r="H35" s="24">
        <v>0</v>
      </c>
      <c r="I35" s="25">
        <v>0</v>
      </c>
      <c r="J35" s="25">
        <v>22</v>
      </c>
      <c r="K35" s="25">
        <v>5</v>
      </c>
      <c r="L35" s="25">
        <v>0</v>
      </c>
      <c r="M35" s="24">
        <v>0</v>
      </c>
      <c r="N35" s="26">
        <v>0</v>
      </c>
    </row>
    <row r="36" spans="1:14" s="29" customFormat="1" ht="18.75" customHeight="1">
      <c r="A36" s="29">
        <v>30</v>
      </c>
      <c r="B36" s="8" t="s">
        <v>35</v>
      </c>
      <c r="C36" s="105">
        <f t="shared" si="0"/>
        <v>11</v>
      </c>
      <c r="D36" s="111">
        <v>0</v>
      </c>
      <c r="E36" s="110">
        <v>11</v>
      </c>
      <c r="F36" s="112">
        <v>0</v>
      </c>
      <c r="G36" s="23">
        <v>0</v>
      </c>
      <c r="H36" s="24">
        <v>0</v>
      </c>
      <c r="I36" s="25">
        <v>0</v>
      </c>
      <c r="J36" s="25">
        <v>0</v>
      </c>
      <c r="K36" s="25">
        <v>5</v>
      </c>
      <c r="L36" s="25">
        <v>4</v>
      </c>
      <c r="M36" s="24">
        <v>0</v>
      </c>
      <c r="N36" s="26">
        <v>2</v>
      </c>
    </row>
    <row r="37" spans="1:14" s="29" customFormat="1" ht="18.75" customHeight="1">
      <c r="A37" s="29">
        <v>31</v>
      </c>
      <c r="B37" s="7" t="s">
        <v>38</v>
      </c>
      <c r="C37" s="105">
        <f t="shared" si="0"/>
        <v>0</v>
      </c>
      <c r="D37" s="111">
        <v>0</v>
      </c>
      <c r="E37" s="110">
        <v>0</v>
      </c>
      <c r="F37" s="112">
        <v>0</v>
      </c>
      <c r="G37" s="23">
        <v>0</v>
      </c>
      <c r="H37" s="24">
        <v>0</v>
      </c>
      <c r="I37" s="25">
        <v>0</v>
      </c>
      <c r="J37" s="25">
        <v>0</v>
      </c>
      <c r="K37" s="25">
        <v>0</v>
      </c>
      <c r="L37" s="25">
        <v>0</v>
      </c>
      <c r="M37" s="24">
        <v>0</v>
      </c>
      <c r="N37" s="26">
        <v>0</v>
      </c>
    </row>
    <row r="38" spans="1:14" s="29" customFormat="1" ht="18.75" customHeight="1">
      <c r="A38" s="60">
        <v>32</v>
      </c>
      <c r="B38" s="7" t="s">
        <v>39</v>
      </c>
      <c r="C38" s="105">
        <f t="shared" si="0"/>
        <v>0</v>
      </c>
      <c r="D38" s="111">
        <v>0</v>
      </c>
      <c r="E38" s="110">
        <v>0</v>
      </c>
      <c r="F38" s="112">
        <v>0</v>
      </c>
      <c r="G38" s="23">
        <v>0</v>
      </c>
      <c r="H38" s="24">
        <v>0</v>
      </c>
      <c r="I38" s="25">
        <v>0</v>
      </c>
      <c r="J38" s="25">
        <v>0</v>
      </c>
      <c r="K38" s="25">
        <v>0</v>
      </c>
      <c r="L38" s="25">
        <v>0</v>
      </c>
      <c r="M38" s="24">
        <v>0</v>
      </c>
      <c r="N38" s="26">
        <v>0</v>
      </c>
    </row>
    <row r="39" spans="1:14" s="29" customFormat="1" ht="18.75" customHeight="1">
      <c r="A39" s="29">
        <v>33</v>
      </c>
      <c r="B39" s="7" t="s">
        <v>40</v>
      </c>
      <c r="C39" s="105">
        <f t="shared" si="0"/>
        <v>31</v>
      </c>
      <c r="D39" s="111">
        <v>0</v>
      </c>
      <c r="E39" s="110">
        <v>5</v>
      </c>
      <c r="F39" s="112">
        <v>26</v>
      </c>
      <c r="G39" s="23">
        <v>5</v>
      </c>
      <c r="H39" s="24">
        <v>0</v>
      </c>
      <c r="I39" s="25">
        <v>3</v>
      </c>
      <c r="J39" s="25">
        <v>16</v>
      </c>
      <c r="K39" s="25">
        <v>0</v>
      </c>
      <c r="L39" s="25">
        <v>3</v>
      </c>
      <c r="M39" s="24">
        <v>0</v>
      </c>
      <c r="N39" s="26">
        <v>4</v>
      </c>
    </row>
    <row r="40" spans="1:14" s="29" customFormat="1" ht="18.75" customHeight="1">
      <c r="A40" s="29">
        <v>34</v>
      </c>
      <c r="B40" s="7" t="s">
        <v>41</v>
      </c>
      <c r="C40" s="105">
        <f t="shared" si="0"/>
        <v>1</v>
      </c>
      <c r="D40" s="111">
        <v>0</v>
      </c>
      <c r="E40" s="110">
        <v>1</v>
      </c>
      <c r="F40" s="112">
        <v>0</v>
      </c>
      <c r="G40" s="23">
        <v>1</v>
      </c>
      <c r="H40" s="24">
        <v>0</v>
      </c>
      <c r="I40" s="25">
        <v>0</v>
      </c>
      <c r="J40" s="25">
        <v>0</v>
      </c>
      <c r="K40" s="25">
        <v>0</v>
      </c>
      <c r="L40" s="25">
        <v>0</v>
      </c>
      <c r="M40" s="24">
        <v>0</v>
      </c>
      <c r="N40" s="26">
        <v>0</v>
      </c>
    </row>
    <row r="41" spans="1:14" s="29" customFormat="1" ht="18.75" customHeight="1">
      <c r="A41" s="61">
        <v>35</v>
      </c>
      <c r="B41" s="7" t="s">
        <v>42</v>
      </c>
      <c r="C41" s="105">
        <f t="shared" si="0"/>
        <v>3</v>
      </c>
      <c r="D41" s="111">
        <v>0</v>
      </c>
      <c r="E41" s="110">
        <v>2</v>
      </c>
      <c r="F41" s="112">
        <v>1</v>
      </c>
      <c r="G41" s="23">
        <v>0</v>
      </c>
      <c r="H41" s="24">
        <v>0</v>
      </c>
      <c r="I41" s="25">
        <v>0</v>
      </c>
      <c r="J41" s="25">
        <v>0</v>
      </c>
      <c r="K41" s="25">
        <v>0</v>
      </c>
      <c r="L41" s="25">
        <v>1</v>
      </c>
      <c r="M41" s="24">
        <v>0</v>
      </c>
      <c r="N41" s="26">
        <v>2</v>
      </c>
    </row>
    <row r="42" spans="1:14" s="29" customFormat="1" ht="18.75" customHeight="1">
      <c r="A42" s="61">
        <v>36</v>
      </c>
      <c r="B42" s="7" t="s">
        <v>43</v>
      </c>
      <c r="C42" s="105">
        <f t="shared" si="0"/>
        <v>1</v>
      </c>
      <c r="D42" s="111">
        <v>0</v>
      </c>
      <c r="E42" s="110">
        <v>1</v>
      </c>
      <c r="F42" s="112">
        <v>0</v>
      </c>
      <c r="G42" s="23">
        <v>1</v>
      </c>
      <c r="H42" s="24">
        <v>0</v>
      </c>
      <c r="I42" s="25">
        <v>0</v>
      </c>
      <c r="J42" s="25">
        <v>0</v>
      </c>
      <c r="K42" s="25">
        <v>0</v>
      </c>
      <c r="L42" s="25">
        <v>0</v>
      </c>
      <c r="M42" s="24">
        <v>0</v>
      </c>
      <c r="N42" s="26">
        <v>0</v>
      </c>
    </row>
    <row r="43" spans="1:14" s="29" customFormat="1" ht="18.75" customHeight="1">
      <c r="A43" s="29">
        <v>37</v>
      </c>
      <c r="B43" s="7" t="s">
        <v>44</v>
      </c>
      <c r="C43" s="105">
        <f t="shared" si="0"/>
        <v>0</v>
      </c>
      <c r="D43" s="111">
        <v>0</v>
      </c>
      <c r="E43" s="110">
        <v>0</v>
      </c>
      <c r="F43" s="112">
        <v>0</v>
      </c>
      <c r="G43" s="23">
        <v>0</v>
      </c>
      <c r="H43" s="24">
        <v>0</v>
      </c>
      <c r="I43" s="25">
        <v>0</v>
      </c>
      <c r="J43" s="25">
        <v>0</v>
      </c>
      <c r="K43" s="25">
        <v>0</v>
      </c>
      <c r="L43" s="25">
        <v>0</v>
      </c>
      <c r="M43" s="24">
        <v>0</v>
      </c>
      <c r="N43" s="26">
        <v>0</v>
      </c>
    </row>
    <row r="44" spans="1:14" s="29" customFormat="1" ht="18.75" customHeight="1">
      <c r="A44" s="29">
        <v>38</v>
      </c>
      <c r="B44" s="7" t="s">
        <v>45</v>
      </c>
      <c r="C44" s="105">
        <f t="shared" si="0"/>
        <v>0</v>
      </c>
      <c r="D44" s="111">
        <v>0</v>
      </c>
      <c r="E44" s="110">
        <v>0</v>
      </c>
      <c r="F44" s="112">
        <v>0</v>
      </c>
      <c r="G44" s="23">
        <v>0</v>
      </c>
      <c r="H44" s="24">
        <v>0</v>
      </c>
      <c r="I44" s="25">
        <v>0</v>
      </c>
      <c r="J44" s="25">
        <v>0</v>
      </c>
      <c r="K44" s="25">
        <v>0</v>
      </c>
      <c r="L44" s="25">
        <v>0</v>
      </c>
      <c r="M44" s="24">
        <v>0</v>
      </c>
      <c r="N44" s="26">
        <v>0</v>
      </c>
    </row>
    <row r="45" spans="1:14" s="29" customFormat="1" ht="18.75" customHeight="1">
      <c r="A45" s="29">
        <v>39</v>
      </c>
      <c r="B45" s="7" t="s">
        <v>46</v>
      </c>
      <c r="C45" s="105">
        <f t="shared" si="0"/>
        <v>0</v>
      </c>
      <c r="D45" s="111">
        <v>0</v>
      </c>
      <c r="E45" s="110">
        <v>0</v>
      </c>
      <c r="F45" s="112">
        <v>0</v>
      </c>
      <c r="G45" s="23">
        <v>0</v>
      </c>
      <c r="H45" s="24">
        <v>0</v>
      </c>
      <c r="I45" s="25">
        <v>0</v>
      </c>
      <c r="J45" s="25">
        <v>0</v>
      </c>
      <c r="K45" s="25">
        <v>0</v>
      </c>
      <c r="L45" s="25">
        <v>0</v>
      </c>
      <c r="M45" s="24">
        <v>0</v>
      </c>
      <c r="N45" s="26">
        <v>0</v>
      </c>
    </row>
    <row r="46" spans="1:14" s="29" customFormat="1" ht="18.75" customHeight="1">
      <c r="A46" s="29">
        <v>40</v>
      </c>
      <c r="B46" s="7" t="s">
        <v>47</v>
      </c>
      <c r="C46" s="105">
        <f t="shared" si="0"/>
        <v>4</v>
      </c>
      <c r="D46" s="111">
        <v>0</v>
      </c>
      <c r="E46" s="110">
        <v>0</v>
      </c>
      <c r="F46" s="112">
        <v>4</v>
      </c>
      <c r="G46" s="23">
        <v>4</v>
      </c>
      <c r="H46" s="24">
        <v>0</v>
      </c>
      <c r="I46" s="25">
        <v>0</v>
      </c>
      <c r="J46" s="25">
        <v>0</v>
      </c>
      <c r="K46" s="25">
        <v>0</v>
      </c>
      <c r="L46" s="25">
        <v>0</v>
      </c>
      <c r="M46" s="24">
        <v>0</v>
      </c>
      <c r="N46" s="26">
        <v>0</v>
      </c>
    </row>
    <row r="47" spans="1:14" s="29" customFormat="1" ht="18.75" customHeight="1">
      <c r="A47" s="29">
        <v>41</v>
      </c>
      <c r="B47" s="7" t="s">
        <v>48</v>
      </c>
      <c r="C47" s="105">
        <f t="shared" si="0"/>
        <v>1</v>
      </c>
      <c r="D47" s="111">
        <v>0</v>
      </c>
      <c r="E47" s="110">
        <v>0</v>
      </c>
      <c r="F47" s="112">
        <v>1</v>
      </c>
      <c r="G47" s="23">
        <v>1</v>
      </c>
      <c r="H47" s="24">
        <v>0</v>
      </c>
      <c r="I47" s="25">
        <v>0</v>
      </c>
      <c r="J47" s="25">
        <v>0</v>
      </c>
      <c r="K47" s="25">
        <v>0</v>
      </c>
      <c r="L47" s="25">
        <v>0</v>
      </c>
      <c r="M47" s="24">
        <v>0</v>
      </c>
      <c r="N47" s="26">
        <v>0</v>
      </c>
    </row>
    <row r="48" spans="1:14" s="29" customFormat="1" ht="18.75" customHeight="1">
      <c r="A48" s="29">
        <v>42</v>
      </c>
      <c r="B48" s="7" t="s">
        <v>49</v>
      </c>
      <c r="C48" s="105">
        <f t="shared" si="0"/>
        <v>5</v>
      </c>
      <c r="D48" s="111">
        <v>0</v>
      </c>
      <c r="E48" s="110">
        <v>5</v>
      </c>
      <c r="F48" s="112">
        <v>0</v>
      </c>
      <c r="G48" s="23">
        <v>5</v>
      </c>
      <c r="H48" s="24">
        <v>0</v>
      </c>
      <c r="I48" s="25">
        <v>0</v>
      </c>
      <c r="J48" s="25">
        <v>0</v>
      </c>
      <c r="K48" s="25">
        <v>0</v>
      </c>
      <c r="L48" s="25">
        <v>0</v>
      </c>
      <c r="M48" s="24">
        <v>0</v>
      </c>
      <c r="N48" s="26">
        <v>0</v>
      </c>
    </row>
    <row r="49" spans="1:14" s="29" customFormat="1" ht="18.75" customHeight="1">
      <c r="A49" s="60">
        <v>43</v>
      </c>
      <c r="B49" s="7" t="s">
        <v>36</v>
      </c>
      <c r="C49" s="105">
        <f>SUM(G49:N49)</f>
        <v>2</v>
      </c>
      <c r="D49" s="111">
        <v>0</v>
      </c>
      <c r="E49" s="110">
        <v>2</v>
      </c>
      <c r="F49" s="112">
        <v>0</v>
      </c>
      <c r="G49" s="23">
        <v>2</v>
      </c>
      <c r="H49" s="24">
        <v>0</v>
      </c>
      <c r="I49" s="25">
        <v>0</v>
      </c>
      <c r="J49" s="25">
        <v>0</v>
      </c>
      <c r="K49" s="25">
        <v>0</v>
      </c>
      <c r="L49" s="25">
        <v>0</v>
      </c>
      <c r="M49" s="24">
        <v>0</v>
      </c>
      <c r="N49" s="26">
        <v>0</v>
      </c>
    </row>
    <row r="50" spans="1:14" s="29" customFormat="1" ht="18.75" customHeight="1">
      <c r="A50" s="60">
        <v>44</v>
      </c>
      <c r="B50" s="8" t="s">
        <v>37</v>
      </c>
      <c r="C50" s="105">
        <f t="shared" si="0"/>
        <v>6</v>
      </c>
      <c r="D50" s="111">
        <v>4</v>
      </c>
      <c r="E50" s="110">
        <v>0</v>
      </c>
      <c r="F50" s="112">
        <v>2</v>
      </c>
      <c r="G50" s="23">
        <v>5</v>
      </c>
      <c r="H50" s="24">
        <v>0</v>
      </c>
      <c r="I50" s="25">
        <v>1</v>
      </c>
      <c r="J50" s="25">
        <v>0</v>
      </c>
      <c r="K50" s="25">
        <v>0</v>
      </c>
      <c r="L50" s="25">
        <v>0</v>
      </c>
      <c r="M50" s="24">
        <v>0</v>
      </c>
      <c r="N50" s="26">
        <v>0</v>
      </c>
    </row>
    <row r="51" spans="1:14" s="29" customFormat="1" ht="18.75" customHeight="1">
      <c r="A51" s="60">
        <v>45</v>
      </c>
      <c r="B51" s="8" t="s">
        <v>57</v>
      </c>
      <c r="C51" s="105">
        <f t="shared" si="0"/>
        <v>4</v>
      </c>
      <c r="D51" s="111">
        <v>4</v>
      </c>
      <c r="E51" s="110">
        <v>0</v>
      </c>
      <c r="F51" s="112">
        <v>0</v>
      </c>
      <c r="G51" s="56">
        <v>4</v>
      </c>
      <c r="H51" s="57">
        <v>0</v>
      </c>
      <c r="I51" s="58">
        <v>0</v>
      </c>
      <c r="J51" s="58">
        <v>0</v>
      </c>
      <c r="K51" s="58">
        <v>0</v>
      </c>
      <c r="L51" s="58">
        <v>0</v>
      </c>
      <c r="M51" s="57">
        <v>0</v>
      </c>
      <c r="N51" s="59">
        <v>0</v>
      </c>
    </row>
    <row r="52" spans="1:14" s="29" customFormat="1" ht="18.75" customHeight="1">
      <c r="A52" s="60">
        <v>46</v>
      </c>
      <c r="B52" s="8" t="s">
        <v>90</v>
      </c>
      <c r="C52" s="106">
        <f t="shared" si="0"/>
        <v>6</v>
      </c>
      <c r="D52" s="111">
        <v>2</v>
      </c>
      <c r="E52" s="110">
        <v>3</v>
      </c>
      <c r="F52" s="112">
        <v>1</v>
      </c>
      <c r="G52" s="56">
        <v>4</v>
      </c>
      <c r="H52" s="57">
        <v>2</v>
      </c>
      <c r="I52" s="58">
        <v>0</v>
      </c>
      <c r="J52" s="58">
        <v>0</v>
      </c>
      <c r="K52" s="58">
        <v>0</v>
      </c>
      <c r="L52" s="58">
        <v>0</v>
      </c>
      <c r="M52" s="57">
        <v>0</v>
      </c>
      <c r="N52" s="59">
        <v>0</v>
      </c>
    </row>
    <row r="53" spans="1:14" s="29" customFormat="1" ht="18.75" customHeight="1" thickBot="1">
      <c r="A53" s="60">
        <v>47</v>
      </c>
      <c r="B53" s="8" t="s">
        <v>97</v>
      </c>
      <c r="C53" s="108">
        <f t="shared" si="0"/>
        <v>0</v>
      </c>
      <c r="D53" s="116">
        <v>0</v>
      </c>
      <c r="E53" s="117">
        <v>0</v>
      </c>
      <c r="F53" s="118">
        <v>0</v>
      </c>
      <c r="G53" s="56">
        <v>0</v>
      </c>
      <c r="H53" s="57">
        <v>0</v>
      </c>
      <c r="I53" s="58">
        <v>0</v>
      </c>
      <c r="J53" s="58">
        <v>0</v>
      </c>
      <c r="K53" s="58">
        <v>0</v>
      </c>
      <c r="L53" s="58">
        <v>0</v>
      </c>
      <c r="M53" s="57">
        <v>0</v>
      </c>
      <c r="N53" s="59">
        <v>0</v>
      </c>
    </row>
    <row r="54" spans="2:14" ht="18.75" customHeight="1" thickBot="1">
      <c r="B54" s="9" t="s">
        <v>85</v>
      </c>
      <c r="C54" s="109">
        <f aca="true" t="shared" si="1" ref="C54:N54">SUM(C8:C53)</f>
        <v>777</v>
      </c>
      <c r="D54" s="119">
        <f>SUM(D8:D53)</f>
        <v>17</v>
      </c>
      <c r="E54" s="27">
        <f>SUM(E8:E53)</f>
        <v>147</v>
      </c>
      <c r="F54" s="28">
        <f>SUM(F8:F53)</f>
        <v>613</v>
      </c>
      <c r="G54" s="21">
        <f t="shared" si="1"/>
        <v>177</v>
      </c>
      <c r="H54" s="27">
        <f t="shared" si="1"/>
        <v>6</v>
      </c>
      <c r="I54" s="27">
        <f t="shared" si="1"/>
        <v>135</v>
      </c>
      <c r="J54" s="27">
        <f t="shared" si="1"/>
        <v>228</v>
      </c>
      <c r="K54" s="27">
        <f t="shared" si="1"/>
        <v>83</v>
      </c>
      <c r="L54" s="27">
        <f t="shared" si="1"/>
        <v>111</v>
      </c>
      <c r="M54" s="27">
        <f t="shared" si="1"/>
        <v>0</v>
      </c>
      <c r="N54" s="28">
        <f t="shared" si="1"/>
        <v>37</v>
      </c>
    </row>
    <row r="55" spans="2:14" ht="29.25" customHeight="1">
      <c r="B55" s="131" t="s">
        <v>50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</row>
    <row r="56" spans="2:12" ht="11.25" customHeight="1">
      <c r="B56" s="10"/>
      <c r="C56" s="11"/>
      <c r="D56" s="11"/>
      <c r="E56" s="11"/>
      <c r="F56" s="11"/>
      <c r="G56" s="12"/>
      <c r="I56" s="12"/>
      <c r="J56" s="12"/>
      <c r="K56" s="12"/>
      <c r="L56" s="12"/>
    </row>
  </sheetData>
  <sheetProtection/>
  <mergeCells count="15">
    <mergeCell ref="K6:K7"/>
    <mergeCell ref="M5:M7"/>
    <mergeCell ref="D5:D7"/>
    <mergeCell ref="E5:E7"/>
    <mergeCell ref="F5:F7"/>
    <mergeCell ref="D4:F4"/>
    <mergeCell ref="N5:N7"/>
    <mergeCell ref="B55:N55"/>
    <mergeCell ref="G4:N4"/>
    <mergeCell ref="B4:B7"/>
    <mergeCell ref="C4:C7"/>
    <mergeCell ref="J5:J7"/>
    <mergeCell ref="H5:H7"/>
    <mergeCell ref="G5:G7"/>
    <mergeCell ref="K5:L5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M57"/>
  <sheetViews>
    <sheetView view="pageBreakPreview" zoomScaleNormal="115" zoomScaleSheetLayoutView="100" zoomScalePageLayoutView="0" workbookViewId="0" topLeftCell="A1">
      <pane ySplit="7" topLeftCell="A8" activePane="bottomLeft" state="frozen"/>
      <selection pane="topLeft" activeCell="L27" sqref="L27"/>
      <selection pane="bottomLeft" activeCell="B25" sqref="B25"/>
    </sheetView>
  </sheetViews>
  <sheetFormatPr defaultColWidth="9.00390625" defaultRowHeight="13.5"/>
  <cols>
    <col min="1" max="1" width="4.125" style="15" bestFit="1" customWidth="1"/>
    <col min="2" max="2" width="31.125" style="15" customWidth="1"/>
    <col min="3" max="3" width="7.875" style="15" customWidth="1"/>
    <col min="4" max="6" width="7.625" style="15" customWidth="1"/>
    <col min="7" max="7" width="7.875" style="32" customWidth="1"/>
    <col min="8" max="8" width="7.625" style="15" customWidth="1"/>
    <col min="9" max="9" width="7.875" style="32" customWidth="1"/>
    <col min="10" max="10" width="8.625" style="15" customWidth="1"/>
    <col min="11" max="13" width="7.875" style="15" customWidth="1"/>
    <col min="14" max="16384" width="9.00390625" style="15" customWidth="1"/>
  </cols>
  <sheetData>
    <row r="1" spans="2:13" ht="22.5" customHeight="1">
      <c r="B1" s="22" t="s">
        <v>99</v>
      </c>
      <c r="C1" s="13"/>
      <c r="D1" s="13"/>
      <c r="E1" s="14"/>
      <c r="F1" s="13"/>
      <c r="G1" s="30"/>
      <c r="H1" s="13"/>
      <c r="I1" s="30"/>
      <c r="J1" s="13"/>
      <c r="K1" s="14"/>
      <c r="L1" s="14"/>
      <c r="M1" s="14"/>
    </row>
    <row r="2" spans="2:13" ht="7.5" customHeight="1">
      <c r="B2" s="16"/>
      <c r="C2" s="13"/>
      <c r="D2" s="13"/>
      <c r="E2" s="14"/>
      <c r="F2" s="13"/>
      <c r="G2" s="30"/>
      <c r="H2" s="13"/>
      <c r="I2" s="30"/>
      <c r="J2" s="13"/>
      <c r="K2" s="14"/>
      <c r="L2" s="14"/>
      <c r="M2" s="14"/>
    </row>
    <row r="3" spans="5:13" s="17" customFormat="1" ht="18.75" customHeight="1" thickBot="1">
      <c r="E3" s="18"/>
      <c r="G3" s="31"/>
      <c r="H3" s="18"/>
      <c r="I3" s="33"/>
      <c r="J3" s="18"/>
      <c r="K3" s="18"/>
      <c r="L3" s="18"/>
      <c r="M3" s="18" t="str">
        <f>９－２!N3</f>
        <v>（平成２８年４月１日現在　単位：人）</v>
      </c>
    </row>
    <row r="4" spans="2:13" s="19" customFormat="1" ht="21" customHeight="1">
      <c r="B4" s="172" t="s">
        <v>7</v>
      </c>
      <c r="C4" s="164" t="s">
        <v>100</v>
      </c>
      <c r="D4" s="169" t="s">
        <v>58</v>
      </c>
      <c r="E4" s="169"/>
      <c r="F4" s="170"/>
      <c r="G4" s="164" t="s">
        <v>94</v>
      </c>
      <c r="H4" s="166" t="s">
        <v>95</v>
      </c>
      <c r="I4" s="160" t="s">
        <v>96</v>
      </c>
      <c r="J4" s="162" t="s">
        <v>59</v>
      </c>
      <c r="K4" s="168" t="s">
        <v>60</v>
      </c>
      <c r="L4" s="169"/>
      <c r="M4" s="170"/>
    </row>
    <row r="5" spans="2:13" s="19" customFormat="1" ht="12.75" customHeight="1">
      <c r="B5" s="173"/>
      <c r="C5" s="165"/>
      <c r="D5" s="35" t="s">
        <v>61</v>
      </c>
      <c r="E5" s="36" t="s">
        <v>61</v>
      </c>
      <c r="F5" s="37" t="s">
        <v>62</v>
      </c>
      <c r="G5" s="165"/>
      <c r="H5" s="167"/>
      <c r="I5" s="161"/>
      <c r="J5" s="163"/>
      <c r="K5" s="38" t="s">
        <v>61</v>
      </c>
      <c r="L5" s="36" t="s">
        <v>61</v>
      </c>
      <c r="M5" s="37" t="s">
        <v>62</v>
      </c>
    </row>
    <row r="6" spans="2:13" s="19" customFormat="1" ht="12.75" customHeight="1">
      <c r="B6" s="173"/>
      <c r="C6" s="165"/>
      <c r="D6" s="39" t="s">
        <v>63</v>
      </c>
      <c r="E6" s="40" t="s">
        <v>64</v>
      </c>
      <c r="F6" s="41"/>
      <c r="G6" s="165"/>
      <c r="H6" s="167"/>
      <c r="I6" s="42" t="s">
        <v>68</v>
      </c>
      <c r="J6" s="163"/>
      <c r="K6" s="34" t="s">
        <v>63</v>
      </c>
      <c r="L6" s="40" t="s">
        <v>64</v>
      </c>
      <c r="M6" s="41"/>
    </row>
    <row r="7" spans="2:13" s="19" customFormat="1" ht="12.75" customHeight="1" thickBot="1">
      <c r="B7" s="174"/>
      <c r="C7" s="43" t="s">
        <v>69</v>
      </c>
      <c r="D7" s="44" t="s">
        <v>65</v>
      </c>
      <c r="E7" s="45" t="s">
        <v>66</v>
      </c>
      <c r="F7" s="46" t="s">
        <v>67</v>
      </c>
      <c r="G7" s="43" t="s">
        <v>70</v>
      </c>
      <c r="H7" s="47" t="s">
        <v>71</v>
      </c>
      <c r="I7" s="48" t="s">
        <v>72</v>
      </c>
      <c r="J7" s="49" t="s">
        <v>73</v>
      </c>
      <c r="K7" s="50" t="s">
        <v>65</v>
      </c>
      <c r="L7" s="45" t="s">
        <v>66</v>
      </c>
      <c r="M7" s="46" t="s">
        <v>67</v>
      </c>
    </row>
    <row r="8" spans="2:13" s="31" customFormat="1" ht="15" customHeight="1">
      <c r="B8" s="51" t="s">
        <v>87</v>
      </c>
      <c r="C8" s="62">
        <f aca="true" t="shared" si="0" ref="C8:C22">SUM(D8:F8)</f>
        <v>0</v>
      </c>
      <c r="D8" s="63">
        <v>0</v>
      </c>
      <c r="E8" s="64">
        <v>0</v>
      </c>
      <c r="F8" s="65">
        <v>0</v>
      </c>
      <c r="G8" s="62">
        <v>1</v>
      </c>
      <c r="H8" s="66">
        <f aca="true" t="shared" si="1" ref="H8:H52">C8-G8</f>
        <v>-1</v>
      </c>
      <c r="I8" s="67">
        <v>5</v>
      </c>
      <c r="J8" s="68">
        <f aca="true" t="shared" si="2" ref="J8:J48">ROUNDDOWN(C8/(C8+I8),3)</f>
        <v>0</v>
      </c>
      <c r="K8" s="69" t="s">
        <v>78</v>
      </c>
      <c r="L8" s="70"/>
      <c r="M8" s="71"/>
    </row>
    <row r="9" spans="2:13" s="31" customFormat="1" ht="15" customHeight="1">
      <c r="B9" s="7" t="s">
        <v>8</v>
      </c>
      <c r="C9" s="62">
        <f t="shared" si="0"/>
        <v>47</v>
      </c>
      <c r="D9" s="72">
        <v>0</v>
      </c>
      <c r="E9" s="73">
        <v>47</v>
      </c>
      <c r="F9" s="74">
        <v>0</v>
      </c>
      <c r="G9" s="62">
        <v>47</v>
      </c>
      <c r="H9" s="66">
        <f aca="true" t="shared" si="3" ref="H9:H22">C9-G9</f>
        <v>0</v>
      </c>
      <c r="I9" s="75">
        <v>214</v>
      </c>
      <c r="J9" s="68">
        <f aca="true" t="shared" si="4" ref="J9:J22">ROUNDDOWN(C9/(C9+I9),3)</f>
        <v>0.18</v>
      </c>
      <c r="K9" s="76"/>
      <c r="L9" s="77" t="s">
        <v>78</v>
      </c>
      <c r="M9" s="78"/>
    </row>
    <row r="10" spans="2:13" s="31" customFormat="1" ht="15" customHeight="1">
      <c r="B10" s="7" t="s">
        <v>9</v>
      </c>
      <c r="C10" s="62">
        <f t="shared" si="0"/>
        <v>4</v>
      </c>
      <c r="D10" s="72">
        <v>0</v>
      </c>
      <c r="E10" s="73">
        <v>0</v>
      </c>
      <c r="F10" s="74">
        <v>4</v>
      </c>
      <c r="G10" s="62">
        <v>3</v>
      </c>
      <c r="H10" s="66">
        <f t="shared" si="3"/>
        <v>1</v>
      </c>
      <c r="I10" s="75">
        <v>6</v>
      </c>
      <c r="J10" s="68">
        <f t="shared" si="4"/>
        <v>0.4</v>
      </c>
      <c r="K10" s="76"/>
      <c r="L10" s="77"/>
      <c r="M10" s="78" t="s">
        <v>79</v>
      </c>
    </row>
    <row r="11" spans="2:13" s="31" customFormat="1" ht="15" customHeight="1">
      <c r="B11" s="7" t="s">
        <v>10</v>
      </c>
      <c r="C11" s="62">
        <f t="shared" si="0"/>
        <v>111</v>
      </c>
      <c r="D11" s="72">
        <v>0</v>
      </c>
      <c r="E11" s="73">
        <v>5</v>
      </c>
      <c r="F11" s="74">
        <v>106</v>
      </c>
      <c r="G11" s="62">
        <v>83</v>
      </c>
      <c r="H11" s="66">
        <f t="shared" si="3"/>
        <v>28</v>
      </c>
      <c r="I11" s="75">
        <v>354</v>
      </c>
      <c r="J11" s="68">
        <f t="shared" si="4"/>
        <v>0.238</v>
      </c>
      <c r="K11" s="76"/>
      <c r="L11" s="77" t="s">
        <v>79</v>
      </c>
      <c r="M11" s="78" t="s">
        <v>79</v>
      </c>
    </row>
    <row r="12" spans="2:13" s="31" customFormat="1" ht="15" customHeight="1">
      <c r="B12" s="7" t="s">
        <v>11</v>
      </c>
      <c r="C12" s="62">
        <f t="shared" si="0"/>
        <v>0</v>
      </c>
      <c r="D12" s="72">
        <v>0</v>
      </c>
      <c r="E12" s="73">
        <v>0</v>
      </c>
      <c r="F12" s="74">
        <v>0</v>
      </c>
      <c r="G12" s="62">
        <v>0</v>
      </c>
      <c r="H12" s="66">
        <f t="shared" si="3"/>
        <v>0</v>
      </c>
      <c r="I12" s="79" t="s">
        <v>75</v>
      </c>
      <c r="J12" s="68" t="s">
        <v>75</v>
      </c>
      <c r="K12" s="76"/>
      <c r="L12" s="77"/>
      <c r="M12" s="78"/>
    </row>
    <row r="13" spans="2:13" s="31" customFormat="1" ht="15" customHeight="1">
      <c r="B13" s="7" t="s">
        <v>12</v>
      </c>
      <c r="C13" s="62">
        <f t="shared" si="0"/>
        <v>1</v>
      </c>
      <c r="D13" s="72">
        <v>0</v>
      </c>
      <c r="E13" s="73">
        <v>1</v>
      </c>
      <c r="F13" s="74">
        <v>0</v>
      </c>
      <c r="G13" s="62">
        <v>2</v>
      </c>
      <c r="H13" s="66">
        <f t="shared" si="3"/>
        <v>-1</v>
      </c>
      <c r="I13" s="80">
        <v>14</v>
      </c>
      <c r="J13" s="68">
        <f t="shared" si="4"/>
        <v>0.066</v>
      </c>
      <c r="K13" s="76"/>
      <c r="L13" s="77"/>
      <c r="M13" s="78" t="s">
        <v>79</v>
      </c>
    </row>
    <row r="14" spans="2:13" s="31" customFormat="1" ht="15" customHeight="1">
      <c r="B14" s="7" t="s">
        <v>13</v>
      </c>
      <c r="C14" s="62">
        <f t="shared" si="0"/>
        <v>1</v>
      </c>
      <c r="D14" s="72">
        <v>0</v>
      </c>
      <c r="E14" s="73">
        <v>0</v>
      </c>
      <c r="F14" s="74">
        <v>1</v>
      </c>
      <c r="G14" s="62">
        <v>0</v>
      </c>
      <c r="H14" s="66">
        <f t="shared" si="3"/>
        <v>1</v>
      </c>
      <c r="I14" s="75">
        <v>13</v>
      </c>
      <c r="J14" s="68">
        <f t="shared" si="4"/>
        <v>0.071</v>
      </c>
      <c r="K14" s="76"/>
      <c r="L14" s="77"/>
      <c r="M14" s="78" t="s">
        <v>80</v>
      </c>
    </row>
    <row r="15" spans="2:13" s="31" customFormat="1" ht="15" customHeight="1">
      <c r="B15" s="7" t="s">
        <v>14</v>
      </c>
      <c r="C15" s="81">
        <f t="shared" si="0"/>
        <v>21</v>
      </c>
      <c r="D15" s="82">
        <v>0</v>
      </c>
      <c r="E15" s="83">
        <v>7</v>
      </c>
      <c r="F15" s="84">
        <v>14</v>
      </c>
      <c r="G15" s="81">
        <v>30</v>
      </c>
      <c r="H15" s="85">
        <f t="shared" si="3"/>
        <v>-9</v>
      </c>
      <c r="I15" s="75">
        <v>51</v>
      </c>
      <c r="J15" s="86">
        <f t="shared" si="4"/>
        <v>0.291</v>
      </c>
      <c r="K15" s="87"/>
      <c r="L15" s="88" t="s">
        <v>81</v>
      </c>
      <c r="M15" s="89" t="s">
        <v>78</v>
      </c>
    </row>
    <row r="16" spans="2:13" s="31" customFormat="1" ht="15" customHeight="1">
      <c r="B16" s="7" t="s">
        <v>15</v>
      </c>
      <c r="C16" s="80">
        <f t="shared" si="0"/>
        <v>1</v>
      </c>
      <c r="D16" s="72">
        <v>0</v>
      </c>
      <c r="E16" s="73">
        <v>1</v>
      </c>
      <c r="F16" s="74">
        <v>0</v>
      </c>
      <c r="G16" s="80">
        <v>1</v>
      </c>
      <c r="H16" s="90">
        <f t="shared" si="3"/>
        <v>0</v>
      </c>
      <c r="I16" s="91">
        <v>13</v>
      </c>
      <c r="J16" s="92">
        <f t="shared" si="4"/>
        <v>0.071</v>
      </c>
      <c r="K16" s="76"/>
      <c r="L16" s="77" t="s">
        <v>82</v>
      </c>
      <c r="M16" s="78"/>
    </row>
    <row r="17" spans="2:13" s="31" customFormat="1" ht="15" customHeight="1">
      <c r="B17" s="7" t="s">
        <v>16</v>
      </c>
      <c r="C17" s="62">
        <f t="shared" si="0"/>
        <v>1</v>
      </c>
      <c r="D17" s="72">
        <v>0</v>
      </c>
      <c r="E17" s="73">
        <v>1</v>
      </c>
      <c r="F17" s="74">
        <v>0</v>
      </c>
      <c r="G17" s="62">
        <v>1</v>
      </c>
      <c r="H17" s="66">
        <f t="shared" si="3"/>
        <v>0</v>
      </c>
      <c r="I17" s="75">
        <v>1</v>
      </c>
      <c r="J17" s="68">
        <f t="shared" si="4"/>
        <v>0.5</v>
      </c>
      <c r="K17" s="76"/>
      <c r="L17" s="77" t="s">
        <v>82</v>
      </c>
      <c r="M17" s="78"/>
    </row>
    <row r="18" spans="2:13" s="31" customFormat="1" ht="15" customHeight="1">
      <c r="B18" s="7" t="s">
        <v>17</v>
      </c>
      <c r="C18" s="62">
        <f t="shared" si="0"/>
        <v>0</v>
      </c>
      <c r="D18" s="72">
        <v>0</v>
      </c>
      <c r="E18" s="73">
        <v>0</v>
      </c>
      <c r="F18" s="74">
        <v>0</v>
      </c>
      <c r="G18" s="62">
        <v>0</v>
      </c>
      <c r="H18" s="66">
        <f t="shared" si="3"/>
        <v>0</v>
      </c>
      <c r="I18" s="75">
        <v>1</v>
      </c>
      <c r="J18" s="68">
        <f t="shared" si="4"/>
        <v>0</v>
      </c>
      <c r="K18" s="76"/>
      <c r="L18" s="77"/>
      <c r="M18" s="78"/>
    </row>
    <row r="19" spans="2:13" s="31" customFormat="1" ht="15" customHeight="1">
      <c r="B19" s="7" t="s">
        <v>18</v>
      </c>
      <c r="C19" s="62">
        <f t="shared" si="0"/>
        <v>147</v>
      </c>
      <c r="D19" s="72">
        <v>0</v>
      </c>
      <c r="E19" s="73">
        <v>0</v>
      </c>
      <c r="F19" s="74">
        <v>147</v>
      </c>
      <c r="G19" s="62">
        <v>101</v>
      </c>
      <c r="H19" s="66">
        <f t="shared" si="3"/>
        <v>46</v>
      </c>
      <c r="I19" s="75">
        <v>369</v>
      </c>
      <c r="J19" s="68">
        <f t="shared" si="4"/>
        <v>0.284</v>
      </c>
      <c r="K19" s="76"/>
      <c r="L19" s="77"/>
      <c r="M19" s="78" t="s">
        <v>79</v>
      </c>
    </row>
    <row r="20" spans="2:13" s="31" customFormat="1" ht="15" customHeight="1">
      <c r="B20" s="7" t="s">
        <v>19</v>
      </c>
      <c r="C20" s="62">
        <f t="shared" si="0"/>
        <v>103</v>
      </c>
      <c r="D20" s="72">
        <v>0</v>
      </c>
      <c r="E20" s="73">
        <v>0</v>
      </c>
      <c r="F20" s="74">
        <v>103</v>
      </c>
      <c r="G20" s="62">
        <v>105</v>
      </c>
      <c r="H20" s="66">
        <f t="shared" si="3"/>
        <v>-2</v>
      </c>
      <c r="I20" s="75">
        <v>201</v>
      </c>
      <c r="J20" s="68">
        <f t="shared" si="4"/>
        <v>0.338</v>
      </c>
      <c r="K20" s="76"/>
      <c r="L20" s="77"/>
      <c r="M20" s="78" t="s">
        <v>79</v>
      </c>
    </row>
    <row r="21" spans="2:13" s="31" customFormat="1" ht="15" customHeight="1">
      <c r="B21" s="7" t="s">
        <v>20</v>
      </c>
      <c r="C21" s="62">
        <f t="shared" si="0"/>
        <v>119</v>
      </c>
      <c r="D21" s="72">
        <v>0</v>
      </c>
      <c r="E21" s="73">
        <v>0</v>
      </c>
      <c r="F21" s="74">
        <v>119</v>
      </c>
      <c r="G21" s="62">
        <v>165</v>
      </c>
      <c r="H21" s="66">
        <f t="shared" si="3"/>
        <v>-46</v>
      </c>
      <c r="I21" s="75">
        <v>673</v>
      </c>
      <c r="J21" s="68">
        <f t="shared" si="4"/>
        <v>0.15</v>
      </c>
      <c r="K21" s="76"/>
      <c r="L21" s="77"/>
      <c r="M21" s="78" t="s">
        <v>80</v>
      </c>
    </row>
    <row r="22" spans="2:13" s="31" customFormat="1" ht="15" customHeight="1">
      <c r="B22" s="7" t="s">
        <v>21</v>
      </c>
      <c r="C22" s="62">
        <f t="shared" si="0"/>
        <v>60</v>
      </c>
      <c r="D22" s="72">
        <v>0</v>
      </c>
      <c r="E22" s="73">
        <v>14</v>
      </c>
      <c r="F22" s="74">
        <v>46</v>
      </c>
      <c r="G22" s="62">
        <v>44</v>
      </c>
      <c r="H22" s="66">
        <f t="shared" si="3"/>
        <v>16</v>
      </c>
      <c r="I22" s="75">
        <v>36</v>
      </c>
      <c r="J22" s="68">
        <f t="shared" si="4"/>
        <v>0.625</v>
      </c>
      <c r="K22" s="76"/>
      <c r="L22" s="77" t="s">
        <v>83</v>
      </c>
      <c r="M22" s="78" t="s">
        <v>83</v>
      </c>
    </row>
    <row r="23" spans="2:13" s="31" customFormat="1" ht="15" customHeight="1">
      <c r="B23" s="7" t="s">
        <v>22</v>
      </c>
      <c r="C23" s="62">
        <f aca="true" t="shared" si="5" ref="C23:C49">SUM(D23:F23)</f>
        <v>0</v>
      </c>
      <c r="D23" s="72">
        <v>0</v>
      </c>
      <c r="E23" s="73">
        <v>0</v>
      </c>
      <c r="F23" s="74">
        <v>0</v>
      </c>
      <c r="G23" s="62">
        <v>0</v>
      </c>
      <c r="H23" s="66">
        <f t="shared" si="1"/>
        <v>0</v>
      </c>
      <c r="I23" s="79" t="s">
        <v>75</v>
      </c>
      <c r="J23" s="68" t="s">
        <v>75</v>
      </c>
      <c r="K23" s="76"/>
      <c r="L23" s="77"/>
      <c r="M23" s="78"/>
    </row>
    <row r="24" spans="2:13" s="31" customFormat="1" ht="15" customHeight="1">
      <c r="B24" s="7" t="s">
        <v>23</v>
      </c>
      <c r="C24" s="62">
        <f t="shared" si="5"/>
        <v>0</v>
      </c>
      <c r="D24" s="72">
        <v>0</v>
      </c>
      <c r="E24" s="73">
        <v>0</v>
      </c>
      <c r="F24" s="74">
        <v>0</v>
      </c>
      <c r="G24" s="62">
        <v>0</v>
      </c>
      <c r="H24" s="66">
        <f t="shared" si="1"/>
        <v>0</v>
      </c>
      <c r="I24" s="75">
        <v>4</v>
      </c>
      <c r="J24" s="68">
        <f t="shared" si="2"/>
        <v>0</v>
      </c>
      <c r="K24" s="76"/>
      <c r="L24" s="77"/>
      <c r="M24" s="78"/>
    </row>
    <row r="25" spans="2:13" s="31" customFormat="1" ht="15" customHeight="1">
      <c r="B25" s="7" t="s">
        <v>24</v>
      </c>
      <c r="C25" s="62">
        <f t="shared" si="5"/>
        <v>2</v>
      </c>
      <c r="D25" s="72">
        <v>0</v>
      </c>
      <c r="E25" s="73">
        <v>2</v>
      </c>
      <c r="F25" s="74">
        <v>0</v>
      </c>
      <c r="G25" s="62">
        <v>2</v>
      </c>
      <c r="H25" s="66">
        <f t="shared" si="1"/>
        <v>0</v>
      </c>
      <c r="I25" s="80">
        <v>4</v>
      </c>
      <c r="J25" s="68">
        <f t="shared" si="2"/>
        <v>0.333</v>
      </c>
      <c r="K25" s="76"/>
      <c r="L25" s="77" t="s">
        <v>82</v>
      </c>
      <c r="M25" s="78"/>
    </row>
    <row r="26" spans="2:13" s="31" customFormat="1" ht="15" customHeight="1">
      <c r="B26" s="7" t="s">
        <v>25</v>
      </c>
      <c r="C26" s="62">
        <f t="shared" si="5"/>
        <v>9</v>
      </c>
      <c r="D26" s="72">
        <v>0</v>
      </c>
      <c r="E26" s="73">
        <v>9</v>
      </c>
      <c r="F26" s="74">
        <v>0</v>
      </c>
      <c r="G26" s="62">
        <v>8</v>
      </c>
      <c r="H26" s="66">
        <f t="shared" si="1"/>
        <v>1</v>
      </c>
      <c r="I26" s="75">
        <v>8</v>
      </c>
      <c r="J26" s="68">
        <f t="shared" si="2"/>
        <v>0.529</v>
      </c>
      <c r="K26" s="76"/>
      <c r="L26" s="77" t="s">
        <v>82</v>
      </c>
      <c r="M26" s="78"/>
    </row>
    <row r="27" spans="2:13" s="31" customFormat="1" ht="15" customHeight="1">
      <c r="B27" s="7" t="s">
        <v>26</v>
      </c>
      <c r="C27" s="62">
        <f t="shared" si="5"/>
        <v>3</v>
      </c>
      <c r="D27" s="72">
        <v>0</v>
      </c>
      <c r="E27" s="73">
        <v>3</v>
      </c>
      <c r="F27" s="74">
        <v>0</v>
      </c>
      <c r="G27" s="62">
        <v>3</v>
      </c>
      <c r="H27" s="66">
        <f t="shared" si="1"/>
        <v>0</v>
      </c>
      <c r="I27" s="75">
        <v>7</v>
      </c>
      <c r="J27" s="68">
        <f t="shared" si="2"/>
        <v>0.3</v>
      </c>
      <c r="K27" s="76"/>
      <c r="L27" s="77" t="s">
        <v>78</v>
      </c>
      <c r="M27" s="78"/>
    </row>
    <row r="28" spans="2:13" s="31" customFormat="1" ht="15" customHeight="1">
      <c r="B28" s="7" t="s">
        <v>27</v>
      </c>
      <c r="C28" s="62">
        <f t="shared" si="5"/>
        <v>31</v>
      </c>
      <c r="D28" s="72">
        <v>0</v>
      </c>
      <c r="E28" s="73">
        <v>0</v>
      </c>
      <c r="F28" s="74">
        <v>31</v>
      </c>
      <c r="G28" s="62">
        <v>24</v>
      </c>
      <c r="H28" s="66">
        <f t="shared" si="1"/>
        <v>7</v>
      </c>
      <c r="I28" s="75">
        <v>72</v>
      </c>
      <c r="J28" s="68">
        <f t="shared" si="2"/>
        <v>0.3</v>
      </c>
      <c r="K28" s="76"/>
      <c r="L28" s="77"/>
      <c r="M28" s="78" t="s">
        <v>78</v>
      </c>
    </row>
    <row r="29" spans="2:13" s="31" customFormat="1" ht="15" customHeight="1">
      <c r="B29" s="7" t="s">
        <v>74</v>
      </c>
      <c r="C29" s="62">
        <f t="shared" si="5"/>
        <v>1</v>
      </c>
      <c r="D29" s="72">
        <v>0</v>
      </c>
      <c r="E29" s="73">
        <v>1</v>
      </c>
      <c r="F29" s="74">
        <v>0</v>
      </c>
      <c r="G29" s="62">
        <v>1</v>
      </c>
      <c r="H29" s="66">
        <f t="shared" si="1"/>
        <v>0</v>
      </c>
      <c r="I29" s="75">
        <v>6</v>
      </c>
      <c r="J29" s="68">
        <f t="shared" si="2"/>
        <v>0.142</v>
      </c>
      <c r="K29" s="76"/>
      <c r="L29" s="77" t="s">
        <v>82</v>
      </c>
      <c r="M29" s="78"/>
    </row>
    <row r="30" spans="2:13" s="31" customFormat="1" ht="15" customHeight="1">
      <c r="B30" s="7" t="s">
        <v>29</v>
      </c>
      <c r="C30" s="62">
        <f t="shared" si="5"/>
        <v>2</v>
      </c>
      <c r="D30" s="72">
        <v>0</v>
      </c>
      <c r="E30" s="73">
        <v>2</v>
      </c>
      <c r="F30" s="74">
        <v>0</v>
      </c>
      <c r="G30" s="62">
        <v>2</v>
      </c>
      <c r="H30" s="66">
        <f t="shared" si="1"/>
        <v>0</v>
      </c>
      <c r="I30" s="75">
        <v>4</v>
      </c>
      <c r="J30" s="68">
        <f t="shared" si="2"/>
        <v>0.333</v>
      </c>
      <c r="K30" s="76"/>
      <c r="L30" s="77" t="s">
        <v>78</v>
      </c>
      <c r="M30" s="78"/>
    </row>
    <row r="31" spans="2:13" s="31" customFormat="1" ht="15" customHeight="1">
      <c r="B31" s="7" t="s">
        <v>30</v>
      </c>
      <c r="C31" s="62">
        <f t="shared" si="5"/>
        <v>1</v>
      </c>
      <c r="D31" s="72">
        <v>0</v>
      </c>
      <c r="E31" s="73">
        <v>1</v>
      </c>
      <c r="F31" s="74">
        <v>0</v>
      </c>
      <c r="G31" s="62">
        <v>1</v>
      </c>
      <c r="H31" s="66">
        <f t="shared" si="1"/>
        <v>0</v>
      </c>
      <c r="I31" s="75">
        <v>3</v>
      </c>
      <c r="J31" s="68">
        <f t="shared" si="2"/>
        <v>0.25</v>
      </c>
      <c r="K31" s="76"/>
      <c r="L31" s="77"/>
      <c r="M31" s="78" t="s">
        <v>93</v>
      </c>
    </row>
    <row r="32" spans="2:13" s="31" customFormat="1" ht="15" customHeight="1">
      <c r="B32" s="7" t="s">
        <v>31</v>
      </c>
      <c r="C32" s="62">
        <f t="shared" si="5"/>
        <v>6</v>
      </c>
      <c r="D32" s="72">
        <v>6</v>
      </c>
      <c r="E32" s="73">
        <v>0</v>
      </c>
      <c r="F32" s="74">
        <v>0</v>
      </c>
      <c r="G32" s="62">
        <v>7</v>
      </c>
      <c r="H32" s="66">
        <f t="shared" si="1"/>
        <v>-1</v>
      </c>
      <c r="I32" s="75">
        <v>47</v>
      </c>
      <c r="J32" s="68">
        <f t="shared" si="2"/>
        <v>0.113</v>
      </c>
      <c r="K32" s="76" t="s">
        <v>84</v>
      </c>
      <c r="L32" s="77"/>
      <c r="M32" s="78"/>
    </row>
    <row r="33" spans="2:13" s="31" customFormat="1" ht="15" customHeight="1">
      <c r="B33" s="7" t="s">
        <v>32</v>
      </c>
      <c r="C33" s="62">
        <f t="shared" si="5"/>
        <v>3</v>
      </c>
      <c r="D33" s="72">
        <v>1</v>
      </c>
      <c r="E33" s="73">
        <v>2</v>
      </c>
      <c r="F33" s="74">
        <v>0</v>
      </c>
      <c r="G33" s="62">
        <v>3</v>
      </c>
      <c r="H33" s="66">
        <f t="shared" si="1"/>
        <v>0</v>
      </c>
      <c r="I33" s="75">
        <v>3</v>
      </c>
      <c r="J33" s="68">
        <f t="shared" si="2"/>
        <v>0.5</v>
      </c>
      <c r="K33" s="76" t="s">
        <v>84</v>
      </c>
      <c r="L33" s="77" t="s">
        <v>82</v>
      </c>
      <c r="M33" s="78"/>
    </row>
    <row r="34" spans="2:13" s="31" customFormat="1" ht="15" customHeight="1">
      <c r="B34" s="7" t="s">
        <v>33</v>
      </c>
      <c r="C34" s="62">
        <f t="shared" si="5"/>
        <v>0</v>
      </c>
      <c r="D34" s="72">
        <v>0</v>
      </c>
      <c r="E34" s="73">
        <v>0</v>
      </c>
      <c r="F34" s="74">
        <v>0</v>
      </c>
      <c r="G34" s="62">
        <v>2</v>
      </c>
      <c r="H34" s="66">
        <f t="shared" si="1"/>
        <v>-2</v>
      </c>
      <c r="I34" s="75">
        <v>4</v>
      </c>
      <c r="J34" s="68">
        <f t="shared" si="2"/>
        <v>0</v>
      </c>
      <c r="K34" s="76"/>
      <c r="L34" s="77"/>
      <c r="M34" s="78" t="s">
        <v>92</v>
      </c>
    </row>
    <row r="35" spans="2:13" s="31" customFormat="1" ht="15" customHeight="1">
      <c r="B35" s="7" t="s">
        <v>34</v>
      </c>
      <c r="C35" s="62">
        <f t="shared" si="5"/>
        <v>28</v>
      </c>
      <c r="D35" s="72">
        <v>0</v>
      </c>
      <c r="E35" s="73">
        <v>20</v>
      </c>
      <c r="F35" s="74">
        <v>8</v>
      </c>
      <c r="G35" s="62">
        <v>33</v>
      </c>
      <c r="H35" s="66">
        <f t="shared" si="1"/>
        <v>-5</v>
      </c>
      <c r="I35" s="75">
        <v>57</v>
      </c>
      <c r="J35" s="68">
        <f t="shared" si="2"/>
        <v>0.329</v>
      </c>
      <c r="K35" s="76"/>
      <c r="L35" s="77" t="s">
        <v>78</v>
      </c>
      <c r="M35" s="78" t="s">
        <v>78</v>
      </c>
    </row>
    <row r="36" spans="2:13" s="31" customFormat="1" ht="15" customHeight="1">
      <c r="B36" s="8" t="s">
        <v>35</v>
      </c>
      <c r="C36" s="62">
        <f t="shared" si="5"/>
        <v>11</v>
      </c>
      <c r="D36" s="72">
        <v>0</v>
      </c>
      <c r="E36" s="73">
        <v>11</v>
      </c>
      <c r="F36" s="74">
        <v>0</v>
      </c>
      <c r="G36" s="62">
        <v>9</v>
      </c>
      <c r="H36" s="66">
        <f t="shared" si="1"/>
        <v>2</v>
      </c>
      <c r="I36" s="75">
        <v>16</v>
      </c>
      <c r="J36" s="68">
        <f t="shared" si="2"/>
        <v>0.407</v>
      </c>
      <c r="K36" s="76"/>
      <c r="L36" s="77" t="s">
        <v>78</v>
      </c>
      <c r="M36" s="78"/>
    </row>
    <row r="37" spans="2:13" s="31" customFormat="1" ht="15" customHeight="1">
      <c r="B37" s="7" t="s">
        <v>38</v>
      </c>
      <c r="C37" s="62">
        <f t="shared" si="5"/>
        <v>0</v>
      </c>
      <c r="D37" s="72">
        <v>0</v>
      </c>
      <c r="E37" s="73">
        <v>0</v>
      </c>
      <c r="F37" s="74">
        <v>0</v>
      </c>
      <c r="G37" s="62">
        <v>2</v>
      </c>
      <c r="H37" s="66">
        <f t="shared" si="1"/>
        <v>-2</v>
      </c>
      <c r="I37" s="75">
        <v>130</v>
      </c>
      <c r="J37" s="68">
        <f t="shared" si="2"/>
        <v>0</v>
      </c>
      <c r="K37" s="76"/>
      <c r="L37" s="77"/>
      <c r="M37" s="78" t="s">
        <v>78</v>
      </c>
    </row>
    <row r="38" spans="2:13" s="31" customFormat="1" ht="15" customHeight="1">
      <c r="B38" s="7" t="s">
        <v>39</v>
      </c>
      <c r="C38" s="62">
        <f>SUM(D38:F38)</f>
        <v>0</v>
      </c>
      <c r="D38" s="72">
        <v>0</v>
      </c>
      <c r="E38" s="73">
        <v>0</v>
      </c>
      <c r="F38" s="74">
        <v>0</v>
      </c>
      <c r="G38" s="62">
        <v>0</v>
      </c>
      <c r="H38" s="66">
        <f>C38-G38</f>
        <v>0</v>
      </c>
      <c r="I38" s="79" t="s">
        <v>75</v>
      </c>
      <c r="J38" s="68" t="s">
        <v>75</v>
      </c>
      <c r="K38" s="76"/>
      <c r="L38" s="77"/>
      <c r="M38" s="78"/>
    </row>
    <row r="39" spans="2:13" s="31" customFormat="1" ht="15" customHeight="1">
      <c r="B39" s="7" t="s">
        <v>40</v>
      </c>
      <c r="C39" s="62">
        <f>SUM(D39:F39)</f>
        <v>31</v>
      </c>
      <c r="D39" s="72">
        <v>0</v>
      </c>
      <c r="E39" s="73">
        <v>5</v>
      </c>
      <c r="F39" s="74">
        <v>26</v>
      </c>
      <c r="G39" s="62">
        <v>27</v>
      </c>
      <c r="H39" s="66">
        <f>C39-G39</f>
        <v>4</v>
      </c>
      <c r="I39" s="75">
        <v>42</v>
      </c>
      <c r="J39" s="68">
        <f>ROUNDDOWN(C39/(C39+I39),3)</f>
        <v>0.424</v>
      </c>
      <c r="K39" s="76"/>
      <c r="L39" s="77" t="s">
        <v>79</v>
      </c>
      <c r="M39" s="78" t="s">
        <v>79</v>
      </c>
    </row>
    <row r="40" spans="2:13" s="31" customFormat="1" ht="15" customHeight="1">
      <c r="B40" s="7" t="s">
        <v>41</v>
      </c>
      <c r="C40" s="62">
        <f t="shared" si="5"/>
        <v>1</v>
      </c>
      <c r="D40" s="72">
        <v>0</v>
      </c>
      <c r="E40" s="73">
        <v>1</v>
      </c>
      <c r="F40" s="74">
        <v>0</v>
      </c>
      <c r="G40" s="62">
        <v>1</v>
      </c>
      <c r="H40" s="66">
        <f t="shared" si="1"/>
        <v>0</v>
      </c>
      <c r="I40" s="75">
        <v>3</v>
      </c>
      <c r="J40" s="68">
        <f t="shared" si="2"/>
        <v>0.25</v>
      </c>
      <c r="K40" s="76"/>
      <c r="L40" s="77" t="s">
        <v>82</v>
      </c>
      <c r="M40" s="78"/>
    </row>
    <row r="41" spans="2:13" s="31" customFormat="1" ht="15" customHeight="1">
      <c r="B41" s="7" t="s">
        <v>42</v>
      </c>
      <c r="C41" s="62">
        <f t="shared" si="5"/>
        <v>3</v>
      </c>
      <c r="D41" s="72">
        <v>0</v>
      </c>
      <c r="E41" s="73">
        <v>2</v>
      </c>
      <c r="F41" s="74">
        <v>1</v>
      </c>
      <c r="G41" s="62">
        <v>4</v>
      </c>
      <c r="H41" s="66">
        <f t="shared" si="1"/>
        <v>-1</v>
      </c>
      <c r="I41" s="80">
        <v>8</v>
      </c>
      <c r="J41" s="68">
        <f t="shared" si="2"/>
        <v>0.272</v>
      </c>
      <c r="K41" s="76"/>
      <c r="L41" s="77" t="s">
        <v>79</v>
      </c>
      <c r="M41" s="78" t="s">
        <v>79</v>
      </c>
    </row>
    <row r="42" spans="2:13" s="31" customFormat="1" ht="15" customHeight="1">
      <c r="B42" s="7" t="s">
        <v>43</v>
      </c>
      <c r="C42" s="62">
        <f t="shared" si="5"/>
        <v>1</v>
      </c>
      <c r="D42" s="72">
        <v>0</v>
      </c>
      <c r="E42" s="73">
        <v>1</v>
      </c>
      <c r="F42" s="74">
        <v>0</v>
      </c>
      <c r="G42" s="62">
        <v>2</v>
      </c>
      <c r="H42" s="66">
        <f t="shared" si="1"/>
        <v>-1</v>
      </c>
      <c r="I42" s="75">
        <v>9</v>
      </c>
      <c r="J42" s="68">
        <f t="shared" si="2"/>
        <v>0.1</v>
      </c>
      <c r="K42" s="76"/>
      <c r="L42" s="77" t="s">
        <v>82</v>
      </c>
      <c r="M42" s="78"/>
    </row>
    <row r="43" spans="2:13" s="31" customFormat="1" ht="15" customHeight="1">
      <c r="B43" s="7" t="s">
        <v>44</v>
      </c>
      <c r="C43" s="62">
        <f t="shared" si="5"/>
        <v>0</v>
      </c>
      <c r="D43" s="72">
        <v>0</v>
      </c>
      <c r="E43" s="73">
        <v>0</v>
      </c>
      <c r="F43" s="74">
        <v>0</v>
      </c>
      <c r="G43" s="62">
        <v>0</v>
      </c>
      <c r="H43" s="66">
        <f t="shared" si="1"/>
        <v>0</v>
      </c>
      <c r="I43" s="75">
        <v>3</v>
      </c>
      <c r="J43" s="68">
        <f t="shared" si="2"/>
        <v>0</v>
      </c>
      <c r="K43" s="76"/>
      <c r="L43" s="77"/>
      <c r="M43" s="78"/>
    </row>
    <row r="44" spans="2:13" s="31" customFormat="1" ht="15" customHeight="1">
      <c r="B44" s="7" t="s">
        <v>45</v>
      </c>
      <c r="C44" s="62">
        <f t="shared" si="5"/>
        <v>0</v>
      </c>
      <c r="D44" s="72">
        <v>0</v>
      </c>
      <c r="E44" s="73">
        <v>0</v>
      </c>
      <c r="F44" s="74">
        <v>0</v>
      </c>
      <c r="G44" s="62">
        <v>1</v>
      </c>
      <c r="H44" s="66">
        <f t="shared" si="1"/>
        <v>-1</v>
      </c>
      <c r="I44" s="75">
        <v>55</v>
      </c>
      <c r="J44" s="68">
        <f t="shared" si="2"/>
        <v>0</v>
      </c>
      <c r="K44" s="76"/>
      <c r="L44" s="77" t="s">
        <v>82</v>
      </c>
      <c r="M44" s="78"/>
    </row>
    <row r="45" spans="2:13" s="31" customFormat="1" ht="15" customHeight="1">
      <c r="B45" s="7" t="s">
        <v>46</v>
      </c>
      <c r="C45" s="62">
        <f t="shared" si="5"/>
        <v>0</v>
      </c>
      <c r="D45" s="72">
        <v>0</v>
      </c>
      <c r="E45" s="73">
        <v>0</v>
      </c>
      <c r="F45" s="74">
        <v>0</v>
      </c>
      <c r="G45" s="62">
        <v>0</v>
      </c>
      <c r="H45" s="66">
        <f t="shared" si="1"/>
        <v>0</v>
      </c>
      <c r="I45" s="75">
        <v>34</v>
      </c>
      <c r="J45" s="68">
        <f t="shared" si="2"/>
        <v>0</v>
      </c>
      <c r="K45" s="76"/>
      <c r="L45" s="77"/>
      <c r="M45" s="78"/>
    </row>
    <row r="46" spans="2:13" s="31" customFormat="1" ht="15" customHeight="1">
      <c r="B46" s="7" t="s">
        <v>47</v>
      </c>
      <c r="C46" s="62">
        <f t="shared" si="5"/>
        <v>4</v>
      </c>
      <c r="D46" s="72">
        <v>0</v>
      </c>
      <c r="E46" s="73">
        <v>0</v>
      </c>
      <c r="F46" s="74">
        <v>4</v>
      </c>
      <c r="G46" s="62">
        <v>0</v>
      </c>
      <c r="H46" s="66">
        <f t="shared" si="1"/>
        <v>4</v>
      </c>
      <c r="I46" s="75">
        <v>4</v>
      </c>
      <c r="J46" s="68">
        <f t="shared" si="2"/>
        <v>0.5</v>
      </c>
      <c r="K46" s="76"/>
      <c r="L46" s="77"/>
      <c r="M46" s="78" t="s">
        <v>82</v>
      </c>
    </row>
    <row r="47" spans="2:13" s="31" customFormat="1" ht="15" customHeight="1">
      <c r="B47" s="7" t="s">
        <v>48</v>
      </c>
      <c r="C47" s="62">
        <f t="shared" si="5"/>
        <v>1</v>
      </c>
      <c r="D47" s="72">
        <v>0</v>
      </c>
      <c r="E47" s="73">
        <v>0</v>
      </c>
      <c r="F47" s="74">
        <v>1</v>
      </c>
      <c r="G47" s="62">
        <v>1</v>
      </c>
      <c r="H47" s="66">
        <f t="shared" si="1"/>
        <v>0</v>
      </c>
      <c r="I47" s="75">
        <v>86</v>
      </c>
      <c r="J47" s="68">
        <f t="shared" si="2"/>
        <v>0.011</v>
      </c>
      <c r="K47" s="76"/>
      <c r="L47" s="77"/>
      <c r="M47" s="78" t="s">
        <v>80</v>
      </c>
    </row>
    <row r="48" spans="2:13" s="31" customFormat="1" ht="15" customHeight="1">
      <c r="B48" s="7" t="s">
        <v>49</v>
      </c>
      <c r="C48" s="62">
        <f t="shared" si="5"/>
        <v>5</v>
      </c>
      <c r="D48" s="72">
        <v>0</v>
      </c>
      <c r="E48" s="73">
        <v>5</v>
      </c>
      <c r="F48" s="74">
        <v>0</v>
      </c>
      <c r="G48" s="62">
        <v>10</v>
      </c>
      <c r="H48" s="66">
        <f t="shared" si="1"/>
        <v>-5</v>
      </c>
      <c r="I48" s="75">
        <v>3</v>
      </c>
      <c r="J48" s="68">
        <f t="shared" si="2"/>
        <v>0.625</v>
      </c>
      <c r="K48" s="76"/>
      <c r="L48" s="77" t="s">
        <v>80</v>
      </c>
      <c r="M48" s="78"/>
    </row>
    <row r="49" spans="2:13" s="31" customFormat="1" ht="15" customHeight="1">
      <c r="B49" s="7" t="s">
        <v>36</v>
      </c>
      <c r="C49" s="62">
        <f t="shared" si="5"/>
        <v>2</v>
      </c>
      <c r="D49" s="72">
        <v>0</v>
      </c>
      <c r="E49" s="73">
        <v>2</v>
      </c>
      <c r="F49" s="74"/>
      <c r="G49" s="62">
        <v>2</v>
      </c>
      <c r="H49" s="66">
        <f t="shared" si="1"/>
        <v>0</v>
      </c>
      <c r="I49" s="79" t="s">
        <v>75</v>
      </c>
      <c r="J49" s="68" t="s">
        <v>75</v>
      </c>
      <c r="K49" s="76"/>
      <c r="L49" s="77"/>
      <c r="M49" s="78" t="s">
        <v>78</v>
      </c>
    </row>
    <row r="50" spans="2:13" s="31" customFormat="1" ht="15" customHeight="1">
      <c r="B50" s="8" t="s">
        <v>37</v>
      </c>
      <c r="C50" s="62">
        <f>SUM(D50:F50)</f>
        <v>6</v>
      </c>
      <c r="D50" s="72">
        <v>4</v>
      </c>
      <c r="E50" s="73">
        <v>0</v>
      </c>
      <c r="F50" s="74">
        <v>2</v>
      </c>
      <c r="G50" s="62">
        <v>2</v>
      </c>
      <c r="H50" s="66">
        <f t="shared" si="1"/>
        <v>4</v>
      </c>
      <c r="I50" s="79" t="s">
        <v>75</v>
      </c>
      <c r="J50" s="68" t="s">
        <v>75</v>
      </c>
      <c r="K50" s="78" t="s">
        <v>78</v>
      </c>
      <c r="L50" s="77"/>
      <c r="M50" s="78" t="s">
        <v>78</v>
      </c>
    </row>
    <row r="51" spans="2:13" s="31" customFormat="1" ht="15" customHeight="1">
      <c r="B51" s="7" t="s">
        <v>57</v>
      </c>
      <c r="C51" s="62">
        <f>SUM(D51:F51)</f>
        <v>4</v>
      </c>
      <c r="D51" s="72">
        <v>4</v>
      </c>
      <c r="E51" s="73">
        <v>0</v>
      </c>
      <c r="F51" s="74">
        <v>0</v>
      </c>
      <c r="G51" s="62">
        <v>5</v>
      </c>
      <c r="H51" s="66">
        <f t="shared" si="1"/>
        <v>-1</v>
      </c>
      <c r="I51" s="79" t="s">
        <v>89</v>
      </c>
      <c r="J51" s="68" t="s">
        <v>89</v>
      </c>
      <c r="K51" s="76" t="s">
        <v>78</v>
      </c>
      <c r="L51" s="77"/>
      <c r="M51" s="78"/>
    </row>
    <row r="52" spans="2:13" s="31" customFormat="1" ht="15" customHeight="1" thickBot="1">
      <c r="B52" s="8" t="s">
        <v>90</v>
      </c>
      <c r="C52" s="81">
        <f>SUM(D52:F52)</f>
        <v>6</v>
      </c>
      <c r="D52" s="82">
        <v>2</v>
      </c>
      <c r="E52" s="83">
        <v>3</v>
      </c>
      <c r="F52" s="84">
        <v>1</v>
      </c>
      <c r="G52" s="81">
        <v>0</v>
      </c>
      <c r="H52" s="66">
        <f t="shared" si="1"/>
        <v>6</v>
      </c>
      <c r="I52" s="93" t="s">
        <v>89</v>
      </c>
      <c r="J52" s="68" t="s">
        <v>89</v>
      </c>
      <c r="K52" s="87"/>
      <c r="L52" s="88"/>
      <c r="M52" s="89" t="s">
        <v>80</v>
      </c>
    </row>
    <row r="53" spans="2:13" ht="15" customHeight="1" thickBot="1">
      <c r="B53" s="20" t="s">
        <v>56</v>
      </c>
      <c r="C53" s="94">
        <f>SUM(C8:C52)</f>
        <v>777</v>
      </c>
      <c r="D53" s="95">
        <f>SUM(D8:D52)</f>
        <v>17</v>
      </c>
      <c r="E53" s="96">
        <f>SUM(E8:E52)</f>
        <v>146</v>
      </c>
      <c r="F53" s="97">
        <f>SUM(F8:F52)</f>
        <v>614</v>
      </c>
      <c r="G53" s="95">
        <f>SUM(G8:G52)</f>
        <v>735</v>
      </c>
      <c r="H53" s="98">
        <f>C53-G53</f>
        <v>42</v>
      </c>
      <c r="I53" s="99">
        <f>SUM(I8:I52)</f>
        <v>2563</v>
      </c>
      <c r="J53" s="100">
        <f>ROUNDDOWN(C53/(C53+I53),3)</f>
        <v>0.232</v>
      </c>
      <c r="K53" s="101"/>
      <c r="L53" s="102"/>
      <c r="M53" s="103"/>
    </row>
    <row r="54" spans="2:13" ht="18" customHeight="1">
      <c r="B54" s="171" t="s">
        <v>50</v>
      </c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</row>
    <row r="55" spans="2:13" ht="18" customHeight="1">
      <c r="B55" s="159" t="s">
        <v>91</v>
      </c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</row>
    <row r="56" spans="2:13" ht="18" customHeight="1">
      <c r="B56" s="159" t="s">
        <v>77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</row>
    <row r="57" spans="2:13" ht="18" customHeight="1">
      <c r="B57" s="159" t="s">
        <v>88</v>
      </c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</row>
  </sheetData>
  <sheetProtection/>
  <mergeCells count="12">
    <mergeCell ref="B56:M56"/>
    <mergeCell ref="B4:B7"/>
    <mergeCell ref="B57:M57"/>
    <mergeCell ref="B55:M55"/>
    <mergeCell ref="I4:I5"/>
    <mergeCell ref="J4:J6"/>
    <mergeCell ref="C4:C6"/>
    <mergeCell ref="G4:G6"/>
    <mergeCell ref="H4:H6"/>
    <mergeCell ref="K4:M4"/>
    <mergeCell ref="D4:F4"/>
    <mergeCell ref="B54:M54"/>
  </mergeCells>
  <printOptions horizontalCentered="1"/>
  <pageMargins left="0.29" right="0.1968503937007874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和歌山県</cp:lastModifiedBy>
  <cp:lastPrinted>2017-02-17T08:10:08Z</cp:lastPrinted>
  <dcterms:created xsi:type="dcterms:W3CDTF">2002-02-26T07:11:11Z</dcterms:created>
  <dcterms:modified xsi:type="dcterms:W3CDTF">2017-03-28T09:20:48Z</dcterms:modified>
  <cp:category/>
  <cp:version/>
  <cp:contentType/>
  <cp:contentStatus/>
</cp:coreProperties>
</file>