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595" activeTab="0"/>
  </bookViews>
  <sheets>
    <sheet name="2" sheetId="1" r:id="rId1"/>
  </sheets>
  <definedNames>
    <definedName name="_xlnm.Print_Area" localSheetId="0">'2'!$A$1:$AE$38</definedName>
  </definedNames>
  <calcPr fullCalcOnLoad="1"/>
</workbook>
</file>

<file path=xl/sharedStrings.xml><?xml version="1.0" encoding="utf-8"?>
<sst xmlns="http://schemas.openxmlformats.org/spreadsheetml/2006/main" count="77" uniqueCount="52">
  <si>
    <t xml:space="preserve">  計</t>
  </si>
  <si>
    <t xml:space="preserve">      </t>
  </si>
  <si>
    <t>差引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</si>
  <si>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</si>
  <si>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</si>
  <si>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</si>
  <si>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</si>
  <si>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</si>
  <si>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</si>
  <si>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</si>
  <si>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</si>
  <si>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</si>
  <si>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</si>
  <si>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</si>
  <si>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</si>
  <si>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</si>
  <si>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</si>
  <si>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</si>
  <si>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</si>
  <si>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</si>
  <si>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</si>
  <si>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</si>
  <si>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</si>
  <si>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</si>
  <si>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</si>
  <si>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</si>
  <si>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市計</t>
  </si>
  <si>
    <t>町村計</t>
  </si>
  <si>
    <t>一　　　　　　  般　　　　　　  行　　　　　　  政　　　　　　  部　　　　　　  門　　　  　　　計</t>
  </si>
  <si>
    <t>議      会</t>
  </si>
  <si>
    <t>総      務</t>
  </si>
  <si>
    <t>税      務</t>
  </si>
  <si>
    <t>民      生</t>
  </si>
  <si>
    <t>衛      生</t>
  </si>
  <si>
    <t>労      働</t>
  </si>
  <si>
    <t>農      水</t>
  </si>
  <si>
    <t>商      工</t>
  </si>
  <si>
    <t>土      木</t>
  </si>
  <si>
    <t>みなべ町</t>
  </si>
  <si>
    <t>串本町</t>
  </si>
  <si>
    <t>紀の川市</t>
  </si>
  <si>
    <t>岩出市</t>
  </si>
  <si>
    <t>紀美野町</t>
  </si>
  <si>
    <t>有田川町</t>
  </si>
  <si>
    <t>日高川町</t>
  </si>
  <si>
    <t>（各年４月１日現在　　単位：人）</t>
  </si>
  <si>
    <t>平成28年</t>
  </si>
  <si>
    <t>平成27年</t>
  </si>
  <si>
    <t>平成28年</t>
  </si>
  <si>
    <t>平成27年</t>
  </si>
  <si>
    <t>市町村計</t>
  </si>
  <si>
    <t>２　市町村別大部門別職員数の状況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</si>
</sst>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);[Red]\(#,##0\)"/>
    <numFmt numFmtId="178" formatCode="#,##0;&quot;▲ &quot;#,##0"/>
    <numFmt numFmtId="179" formatCode="0.0%"/>
    <numFmt numFmtId="180" formatCode="0_ "/>
    <numFmt numFmtId="181" formatCode="0.0_ "/>
    <numFmt numFmtId="182" formatCode="0.00_ "/>
    <numFmt numFmtId="183" formatCode="#,##0.0;&quot;△ &quot;#,##0.0"/>
    <numFmt numFmtId="184" formatCode="#,##0.0;[Red]\-#,##0.0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2.2"/>
      <color indexed="12"/>
      <name val="ＭＳ 明朝"/>
      <family val="1"/>
    </font>
    <font>
      <u val="single"/>
      <sz val="12.2"/>
      <color indexed="36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HG丸ｺﾞｼｯｸM-PRO"/>
      <family val="3"/>
    </font>
    <font>
      <sz val="14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 horizontal="right"/>
      <protection/>
    </xf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8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178" fontId="5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 applyProtection="1">
      <alignment vertical="center"/>
      <protection/>
    </xf>
    <xf numFmtId="178" fontId="7" fillId="0" borderId="11" xfId="0" applyNumberFormat="1" applyFont="1" applyFill="1" applyBorder="1" applyAlignment="1" applyProtection="1">
      <alignment vertical="center"/>
      <protection/>
    </xf>
    <xf numFmtId="178" fontId="7" fillId="0" borderId="10" xfId="0" applyNumberFormat="1" applyFont="1" applyFill="1" applyBorder="1" applyAlignment="1" applyProtection="1">
      <alignment vertical="center" shrinkToFit="1"/>
      <protection/>
    </xf>
    <xf numFmtId="178" fontId="7" fillId="0" borderId="12" xfId="0" applyNumberFormat="1" applyFont="1" applyFill="1" applyBorder="1" applyAlignment="1" applyProtection="1">
      <alignment vertical="center"/>
      <protection/>
    </xf>
    <xf numFmtId="178" fontId="7" fillId="0" borderId="13" xfId="0" applyNumberFormat="1" applyFont="1" applyFill="1" applyBorder="1" applyAlignment="1" applyProtection="1">
      <alignment vertical="center"/>
      <protection/>
    </xf>
    <xf numFmtId="178" fontId="7" fillId="0" borderId="14" xfId="0" applyNumberFormat="1" applyFont="1" applyFill="1" applyBorder="1" applyAlignment="1" applyProtection="1">
      <alignment vertical="center"/>
      <protection/>
    </xf>
    <xf numFmtId="178" fontId="7" fillId="0" borderId="15" xfId="0" applyNumberFormat="1" applyFont="1" applyFill="1" applyBorder="1" applyAlignment="1" applyProtection="1">
      <alignment vertical="center"/>
      <protection/>
    </xf>
    <xf numFmtId="178" fontId="7" fillId="0" borderId="16" xfId="0" applyNumberFormat="1" applyFont="1" applyFill="1" applyBorder="1" applyAlignment="1" applyProtection="1">
      <alignment vertical="center"/>
      <protection/>
    </xf>
    <xf numFmtId="178" fontId="7" fillId="0" borderId="16" xfId="0" applyNumberFormat="1" applyFont="1" applyFill="1" applyBorder="1" applyAlignment="1" applyProtection="1">
      <alignment vertical="center" shrinkToFit="1"/>
      <protection/>
    </xf>
    <xf numFmtId="178" fontId="7" fillId="0" borderId="17" xfId="0" applyNumberFormat="1" applyFont="1" applyFill="1" applyBorder="1" applyAlignment="1" applyProtection="1">
      <alignment vertical="center"/>
      <protection/>
    </xf>
    <xf numFmtId="178" fontId="7" fillId="0" borderId="18" xfId="0" applyNumberFormat="1" applyFont="1" applyFill="1" applyBorder="1" applyAlignment="1" applyProtection="1">
      <alignment vertical="center"/>
      <protection/>
    </xf>
    <xf numFmtId="178" fontId="7" fillId="0" borderId="18" xfId="0" applyNumberFormat="1" applyFont="1" applyFill="1" applyBorder="1" applyAlignment="1" applyProtection="1">
      <alignment vertical="center" shrinkToFit="1"/>
      <protection/>
    </xf>
    <xf numFmtId="178" fontId="7" fillId="0" borderId="19" xfId="0" applyNumberFormat="1" applyFont="1" applyFill="1" applyBorder="1" applyAlignment="1" applyProtection="1">
      <alignment vertical="center" shrinkToFit="1"/>
      <protection/>
    </xf>
    <xf numFmtId="178" fontId="7" fillId="0" borderId="17" xfId="0" applyNumberFormat="1" applyFont="1" applyFill="1" applyBorder="1" applyAlignment="1" applyProtection="1">
      <alignment vertical="center" shrinkToFit="1"/>
      <protection/>
    </xf>
    <xf numFmtId="178" fontId="9" fillId="0" borderId="0" xfId="0" applyNumberFormat="1" applyFont="1" applyFill="1" applyAlignment="1" applyProtection="1">
      <alignment horizontal="left" vertical="center"/>
      <protection locked="0"/>
    </xf>
    <xf numFmtId="178" fontId="7" fillId="0" borderId="20" xfId="0" applyNumberFormat="1" applyFont="1" applyFill="1" applyBorder="1" applyAlignment="1" applyProtection="1">
      <alignment vertical="center"/>
      <protection/>
    </xf>
    <xf numFmtId="178" fontId="7" fillId="0" borderId="21" xfId="0" applyNumberFormat="1" applyFont="1" applyFill="1" applyBorder="1" applyAlignment="1" applyProtection="1">
      <alignment vertical="center"/>
      <protection/>
    </xf>
    <xf numFmtId="178" fontId="7" fillId="0" borderId="22" xfId="0" applyNumberFormat="1" applyFont="1" applyFill="1" applyBorder="1" applyAlignment="1" applyProtection="1">
      <alignment vertical="center"/>
      <protection/>
    </xf>
    <xf numFmtId="178" fontId="7" fillId="0" borderId="23" xfId="0" applyNumberFormat="1" applyFont="1" applyFill="1" applyBorder="1" applyAlignment="1" applyProtection="1">
      <alignment vertical="center"/>
      <protection/>
    </xf>
    <xf numFmtId="178" fontId="7" fillId="0" borderId="24" xfId="0" applyNumberFormat="1" applyFont="1" applyFill="1" applyBorder="1" applyAlignment="1" applyProtection="1">
      <alignment vertical="center"/>
      <protection/>
    </xf>
    <xf numFmtId="178" fontId="6" fillId="0" borderId="25" xfId="0" applyNumberFormat="1" applyFont="1" applyFill="1" applyBorder="1" applyAlignment="1" applyProtection="1">
      <alignment horizontal="distributed" vertical="center"/>
      <protection locked="0"/>
    </xf>
    <xf numFmtId="178" fontId="6" fillId="0" borderId="26" xfId="0" applyNumberFormat="1" applyFont="1" applyFill="1" applyBorder="1" applyAlignment="1" applyProtection="1">
      <alignment horizontal="distributed" vertical="distributed"/>
      <protection locked="0"/>
    </xf>
    <xf numFmtId="178" fontId="6" fillId="0" borderId="27" xfId="0" applyNumberFormat="1" applyFont="1" applyFill="1" applyBorder="1" applyAlignment="1" applyProtection="1">
      <alignment horizontal="distributed" vertical="distributed"/>
      <protection locked="0"/>
    </xf>
    <xf numFmtId="178" fontId="6" fillId="0" borderId="28" xfId="0" applyNumberFormat="1" applyFont="1" applyFill="1" applyBorder="1" applyAlignment="1" applyProtection="1">
      <alignment horizontal="distributed" vertical="distributed"/>
      <protection locked="0"/>
    </xf>
    <xf numFmtId="178" fontId="8" fillId="0" borderId="26" xfId="0" applyNumberFormat="1" applyFont="1" applyFill="1" applyBorder="1" applyAlignment="1" applyProtection="1">
      <alignment horizontal="distributed" vertical="center"/>
      <protection locked="0"/>
    </xf>
    <xf numFmtId="178" fontId="6" fillId="0" borderId="26" xfId="0" applyNumberFormat="1" applyFont="1" applyFill="1" applyBorder="1" applyAlignment="1" applyProtection="1">
      <alignment horizontal="distributed" vertical="center"/>
      <protection locked="0"/>
    </xf>
    <xf numFmtId="178" fontId="6" fillId="0" borderId="27" xfId="0" applyNumberFormat="1" applyFont="1" applyFill="1" applyBorder="1" applyAlignment="1" applyProtection="1">
      <alignment horizontal="distributed" vertical="center"/>
      <protection locked="0"/>
    </xf>
    <xf numFmtId="178" fontId="6" fillId="0" borderId="28" xfId="0" applyNumberFormat="1" applyFont="1" applyFill="1" applyBorder="1" applyAlignment="1" applyProtection="1">
      <alignment horizontal="distributed" vertical="distributed"/>
      <protection/>
    </xf>
    <xf numFmtId="178" fontId="6" fillId="0" borderId="29" xfId="0" applyNumberFormat="1" applyFont="1" applyFill="1" applyBorder="1" applyAlignment="1" applyProtection="1">
      <alignment horizontal="distributed" vertical="distributed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0" xfId="0" applyBorder="1" applyAlignment="1">
      <alignment/>
    </xf>
    <xf numFmtId="178" fontId="0" fillId="0" borderId="30" xfId="0" applyNumberFormat="1" applyFont="1" applyFill="1" applyBorder="1" applyAlignment="1" applyProtection="1">
      <alignment horizontal="right" vertical="center"/>
      <protection/>
    </xf>
    <xf numFmtId="38" fontId="10" fillId="0" borderId="0" xfId="51" applyFont="1" applyAlignment="1">
      <alignment horizontal="right"/>
    </xf>
    <xf numFmtId="178" fontId="7" fillId="0" borderId="14" xfId="0" applyNumberFormat="1" applyFont="1" applyFill="1" applyBorder="1" applyAlignment="1" applyProtection="1">
      <alignment vertical="center" shrinkToFit="1"/>
      <protection/>
    </xf>
    <xf numFmtId="178" fontId="7" fillId="0" borderId="12" xfId="0" applyNumberFormat="1" applyFont="1" applyFill="1" applyBorder="1" applyAlignment="1" applyProtection="1">
      <alignment vertical="center" shrinkToFit="1"/>
      <protection/>
    </xf>
    <xf numFmtId="178" fontId="7" fillId="33" borderId="31" xfId="0" applyNumberFormat="1" applyFont="1" applyFill="1" applyBorder="1" applyAlignment="1" applyProtection="1">
      <alignment horizontal="center" vertical="center"/>
      <protection/>
    </xf>
    <xf numFmtId="178" fontId="7" fillId="33" borderId="32" xfId="0" applyNumberFormat="1" applyFont="1" applyFill="1" applyBorder="1" applyAlignment="1" applyProtection="1">
      <alignment horizontal="center" vertical="center"/>
      <protection/>
    </xf>
    <xf numFmtId="178" fontId="7" fillId="33" borderId="33" xfId="0" applyNumberFormat="1" applyFont="1" applyFill="1" applyBorder="1" applyAlignment="1" applyProtection="1">
      <alignment horizontal="center" vertical="center"/>
      <protection/>
    </xf>
    <xf numFmtId="178" fontId="6" fillId="33" borderId="34" xfId="0" applyNumberFormat="1" applyFont="1" applyFill="1" applyBorder="1" applyAlignment="1" applyProtection="1">
      <alignment horizontal="center" vertical="center"/>
      <protection locked="0"/>
    </xf>
    <xf numFmtId="178" fontId="6" fillId="33" borderId="35" xfId="0" applyNumberFormat="1" applyFont="1" applyFill="1" applyBorder="1" applyAlignment="1" applyProtection="1">
      <alignment horizontal="center" vertical="center"/>
      <protection locked="0"/>
    </xf>
    <xf numFmtId="178" fontId="6" fillId="33" borderId="36" xfId="0" applyNumberFormat="1" applyFont="1" applyFill="1" applyBorder="1" applyAlignment="1" applyProtection="1">
      <alignment horizontal="center" vertical="center"/>
      <protection locked="0"/>
    </xf>
    <xf numFmtId="178" fontId="7" fillId="33" borderId="10" xfId="0" applyNumberFormat="1" applyFont="1" applyFill="1" applyBorder="1" applyAlignment="1" applyProtection="1">
      <alignment horizontal="center" vertical="center"/>
      <protection/>
    </xf>
    <xf numFmtId="178" fontId="7" fillId="33" borderId="10" xfId="0" applyNumberFormat="1" applyFont="1" applyFill="1" applyBorder="1" applyAlignment="1">
      <alignment horizontal="center" vertical="center"/>
    </xf>
    <xf numFmtId="178" fontId="7" fillId="33" borderId="37" xfId="0" applyNumberFormat="1" applyFont="1" applyFill="1" applyBorder="1" applyAlignment="1" applyProtection="1">
      <alignment horizontal="center" vertical="center"/>
      <protection/>
    </xf>
    <xf numFmtId="178" fontId="7" fillId="33" borderId="38" xfId="0" applyNumberFormat="1" applyFont="1" applyFill="1" applyBorder="1" applyAlignment="1" applyProtection="1">
      <alignment horizontal="center" vertical="center"/>
      <protection/>
    </xf>
    <xf numFmtId="178" fontId="7" fillId="33" borderId="39" xfId="0" applyNumberFormat="1" applyFont="1" applyFill="1" applyBorder="1" applyAlignment="1">
      <alignment horizontal="center" vertical="center"/>
    </xf>
    <xf numFmtId="178" fontId="7" fillId="33" borderId="40" xfId="0" applyNumberFormat="1" applyFont="1" applyFill="1" applyBorder="1" applyAlignment="1">
      <alignment horizontal="center" vertical="center"/>
    </xf>
    <xf numFmtId="178" fontId="7" fillId="33" borderId="37" xfId="0" applyNumberFormat="1" applyFont="1" applyFill="1" applyBorder="1" applyAlignment="1" applyProtection="1">
      <alignment horizontal="center" vertical="center" shrinkToFit="1"/>
      <protection/>
    </xf>
    <xf numFmtId="178" fontId="7" fillId="33" borderId="41" xfId="0" applyNumberFormat="1" applyFont="1" applyFill="1" applyBorder="1" applyAlignment="1">
      <alignment horizontal="center" vertical="center" shrinkToFit="1"/>
    </xf>
    <xf numFmtId="178" fontId="7" fillId="33" borderId="10" xfId="0" applyNumberFormat="1" applyFont="1" applyFill="1" applyBorder="1" applyAlignment="1" applyProtection="1">
      <alignment horizontal="center" vertical="center" shrinkToFit="1"/>
      <protection/>
    </xf>
    <xf numFmtId="178" fontId="7" fillId="33" borderId="42" xfId="0" applyNumberFormat="1" applyFont="1" applyFill="1" applyBorder="1" applyAlignment="1">
      <alignment horizontal="center" vertical="center" shrinkToFit="1"/>
    </xf>
    <xf numFmtId="178" fontId="7" fillId="33" borderId="42" xfId="0" applyNumberFormat="1" applyFont="1" applyFill="1" applyBorder="1" applyAlignment="1">
      <alignment horizontal="center" vertical="center"/>
    </xf>
    <xf numFmtId="178" fontId="7" fillId="33" borderId="12" xfId="0" applyNumberFormat="1" applyFont="1" applyFill="1" applyBorder="1" applyAlignment="1" applyProtection="1">
      <alignment horizontal="center" vertical="center" shrinkToFit="1"/>
      <protection/>
    </xf>
    <xf numFmtId="178" fontId="7" fillId="33" borderId="18" xfId="0" applyNumberFormat="1" applyFont="1" applyFill="1" applyBorder="1" applyAlignment="1" applyProtection="1">
      <alignment horizontal="center" vertical="center" shrinkToFit="1"/>
      <protection/>
    </xf>
    <xf numFmtId="178" fontId="7" fillId="33" borderId="12" xfId="0" applyNumberFormat="1" applyFont="1" applyFill="1" applyBorder="1" applyAlignment="1" applyProtection="1">
      <alignment horizontal="center" vertical="center"/>
      <protection/>
    </xf>
    <xf numFmtId="178" fontId="7" fillId="33" borderId="18" xfId="0" applyNumberFormat="1" applyFont="1" applyFill="1" applyBorder="1" applyAlignment="1" applyProtection="1">
      <alignment horizontal="center" vertical="center"/>
      <protection/>
    </xf>
    <xf numFmtId="178" fontId="7" fillId="33" borderId="11" xfId="0" applyNumberFormat="1" applyFont="1" applyFill="1" applyBorder="1" applyAlignment="1" applyProtection="1">
      <alignment horizontal="center" vertical="center"/>
      <protection/>
    </xf>
    <xf numFmtId="178" fontId="7" fillId="33" borderId="43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未定義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0"/>
  <sheetViews>
    <sheetView tabSelected="1" defaultGridColor="0" view="pageBreakPreview" zoomScale="70" zoomScaleNormal="75" zoomScaleSheetLayoutView="70" zoomScalePageLayoutView="0" colorId="22" workbookViewId="0" topLeftCell="A1">
      <selection activeCell="N16" sqref="N16"/>
    </sheetView>
  </sheetViews>
  <sheetFormatPr defaultColWidth="8.66015625" defaultRowHeight="24.75" customHeight="1"/>
  <cols>
    <col min="1" max="1" width="11.16015625" style="3" customWidth="1"/>
    <col min="2" max="28" width="6.16015625" style="2" customWidth="1"/>
    <col min="29" max="30" width="6.66015625" style="2" customWidth="1"/>
    <col min="31" max="31" width="9.33203125" style="2" customWidth="1"/>
    <col min="32" max="16384" width="8.66015625" style="2" customWidth="1"/>
  </cols>
  <sheetData>
    <row r="1" spans="1:31" ht="41.25" customHeight="1" thickBot="1">
      <c r="A1" s="19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40" t="s">
        <v>45</v>
      </c>
    </row>
    <row r="2" spans="1:31" ht="24.75" customHeight="1">
      <c r="A2" s="46" t="s">
        <v>1</v>
      </c>
      <c r="B2" s="52" t="s">
        <v>28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4"/>
    </row>
    <row r="3" spans="1:31" ht="24.75" customHeight="1">
      <c r="A3" s="47"/>
      <c r="B3" s="51" t="s">
        <v>29</v>
      </c>
      <c r="C3" s="50"/>
      <c r="D3" s="50"/>
      <c r="E3" s="49" t="s">
        <v>30</v>
      </c>
      <c r="F3" s="50"/>
      <c r="G3" s="50"/>
      <c r="H3" s="49" t="s">
        <v>31</v>
      </c>
      <c r="I3" s="50"/>
      <c r="J3" s="50"/>
      <c r="K3" s="49" t="s">
        <v>32</v>
      </c>
      <c r="L3" s="50"/>
      <c r="M3" s="50"/>
      <c r="N3" s="49" t="s">
        <v>33</v>
      </c>
      <c r="O3" s="50"/>
      <c r="P3" s="50"/>
      <c r="Q3" s="49" t="s">
        <v>34</v>
      </c>
      <c r="R3" s="50"/>
      <c r="S3" s="50"/>
      <c r="T3" s="49" t="s">
        <v>35</v>
      </c>
      <c r="U3" s="50"/>
      <c r="V3" s="50"/>
      <c r="W3" s="49" t="s">
        <v>36</v>
      </c>
      <c r="X3" s="50"/>
      <c r="Y3" s="50"/>
      <c r="Z3" s="49" t="s">
        <v>37</v>
      </c>
      <c r="AA3" s="50"/>
      <c r="AB3" s="50"/>
      <c r="AC3" s="43" t="s">
        <v>0</v>
      </c>
      <c r="AD3" s="44"/>
      <c r="AE3" s="45"/>
    </row>
    <row r="4" spans="1:31" ht="24.75" customHeight="1">
      <c r="A4" s="47"/>
      <c r="B4" s="55" t="s">
        <v>46</v>
      </c>
      <c r="C4" s="57" t="s">
        <v>47</v>
      </c>
      <c r="D4" s="49" t="s">
        <v>2</v>
      </c>
      <c r="E4" s="57" t="s">
        <v>48</v>
      </c>
      <c r="F4" s="57" t="s">
        <v>49</v>
      </c>
      <c r="G4" s="49" t="s">
        <v>2</v>
      </c>
      <c r="H4" s="57" t="s">
        <v>48</v>
      </c>
      <c r="I4" s="57" t="s">
        <v>49</v>
      </c>
      <c r="J4" s="49" t="s">
        <v>2</v>
      </c>
      <c r="K4" s="57" t="s">
        <v>48</v>
      </c>
      <c r="L4" s="57" t="s">
        <v>49</v>
      </c>
      <c r="M4" s="49" t="s">
        <v>2</v>
      </c>
      <c r="N4" s="60" t="s">
        <v>48</v>
      </c>
      <c r="O4" s="60" t="s">
        <v>49</v>
      </c>
      <c r="P4" s="62" t="s">
        <v>2</v>
      </c>
      <c r="Q4" s="57" t="s">
        <v>48</v>
      </c>
      <c r="R4" s="57" t="s">
        <v>49</v>
      </c>
      <c r="S4" s="49" t="s">
        <v>2</v>
      </c>
      <c r="T4" s="57" t="s">
        <v>48</v>
      </c>
      <c r="U4" s="57" t="s">
        <v>49</v>
      </c>
      <c r="V4" s="49" t="s">
        <v>2</v>
      </c>
      <c r="W4" s="57" t="s">
        <v>48</v>
      </c>
      <c r="X4" s="57" t="s">
        <v>49</v>
      </c>
      <c r="Y4" s="49" t="s">
        <v>2</v>
      </c>
      <c r="Z4" s="57" t="s">
        <v>48</v>
      </c>
      <c r="AA4" s="57" t="s">
        <v>49</v>
      </c>
      <c r="AB4" s="49" t="s">
        <v>2</v>
      </c>
      <c r="AC4" s="57" t="s">
        <v>48</v>
      </c>
      <c r="AD4" s="57" t="s">
        <v>49</v>
      </c>
      <c r="AE4" s="64" t="s">
        <v>2</v>
      </c>
    </row>
    <row r="5" spans="1:41" ht="24.75" customHeight="1" thickBot="1">
      <c r="A5" s="48"/>
      <c r="B5" s="56"/>
      <c r="C5" s="58"/>
      <c r="D5" s="59"/>
      <c r="E5" s="58"/>
      <c r="F5" s="58"/>
      <c r="G5" s="59"/>
      <c r="H5" s="58"/>
      <c r="I5" s="58"/>
      <c r="J5" s="59"/>
      <c r="K5" s="58"/>
      <c r="L5" s="58"/>
      <c r="M5" s="59"/>
      <c r="N5" s="61"/>
      <c r="O5" s="61"/>
      <c r="P5" s="63"/>
      <c r="Q5" s="58"/>
      <c r="R5" s="58"/>
      <c r="S5" s="59"/>
      <c r="T5" s="58"/>
      <c r="U5" s="58"/>
      <c r="V5" s="59"/>
      <c r="W5" s="58"/>
      <c r="X5" s="58"/>
      <c r="Y5" s="59"/>
      <c r="Z5" s="58"/>
      <c r="AA5" s="58"/>
      <c r="AB5" s="59"/>
      <c r="AC5" s="58"/>
      <c r="AD5" s="58"/>
      <c r="AE5" s="65"/>
      <c r="AG5" s="35"/>
      <c r="AH5" s="35"/>
      <c r="AI5" s="35"/>
      <c r="AJ5" s="35"/>
      <c r="AK5" s="35"/>
      <c r="AL5" s="35"/>
      <c r="AM5" s="35"/>
      <c r="AN5" s="35"/>
      <c r="AO5" s="35"/>
    </row>
    <row r="6" spans="1:41" ht="27.75" customHeight="1">
      <c r="A6" s="25" t="s">
        <v>3</v>
      </c>
      <c r="B6" s="20">
        <v>21</v>
      </c>
      <c r="C6" s="20">
        <v>21</v>
      </c>
      <c r="D6" s="10">
        <f aca="true" t="shared" si="0" ref="D6:D14">B6-C6</f>
        <v>0</v>
      </c>
      <c r="E6" s="10">
        <v>412</v>
      </c>
      <c r="F6" s="10">
        <v>478</v>
      </c>
      <c r="G6" s="41">
        <f aca="true" t="shared" si="1" ref="G6:G36">E6-F6</f>
        <v>-66</v>
      </c>
      <c r="H6" s="10">
        <v>124</v>
      </c>
      <c r="I6" s="10">
        <v>129</v>
      </c>
      <c r="J6" s="10">
        <f aca="true" t="shared" si="2" ref="J6:J36">H6-I6</f>
        <v>-5</v>
      </c>
      <c r="K6" s="10">
        <v>485</v>
      </c>
      <c r="L6" s="10">
        <v>480</v>
      </c>
      <c r="M6" s="10">
        <f aca="true" t="shared" si="3" ref="M6:M36">K6-L6</f>
        <v>5</v>
      </c>
      <c r="N6" s="10">
        <v>399</v>
      </c>
      <c r="O6" s="10">
        <v>410</v>
      </c>
      <c r="P6" s="10">
        <f aca="true" t="shared" si="4" ref="P6:P36">N6-O6</f>
        <v>-11</v>
      </c>
      <c r="Q6" s="10">
        <v>4</v>
      </c>
      <c r="R6" s="10">
        <v>4</v>
      </c>
      <c r="S6" s="10">
        <f aca="true" t="shared" si="5" ref="S6:S14">Q6-R6</f>
        <v>0</v>
      </c>
      <c r="T6" s="10">
        <v>41</v>
      </c>
      <c r="U6" s="10">
        <v>40</v>
      </c>
      <c r="V6" s="10">
        <f aca="true" t="shared" si="6" ref="V6:V36">T6-U6</f>
        <v>1</v>
      </c>
      <c r="W6" s="10">
        <v>61</v>
      </c>
      <c r="X6" s="10">
        <v>57</v>
      </c>
      <c r="Y6" s="10">
        <f aca="true" t="shared" si="7" ref="Y6:Y36">W6-X6</f>
        <v>4</v>
      </c>
      <c r="Z6" s="10">
        <v>276</v>
      </c>
      <c r="AA6" s="10">
        <v>250</v>
      </c>
      <c r="AB6" s="10">
        <f aca="true" t="shared" si="8" ref="AB6:AB36">Z6-AA6</f>
        <v>26</v>
      </c>
      <c r="AC6" s="10">
        <f aca="true" t="shared" si="9" ref="AC6:AC14">B6+E6+H6+K6+N6+Q6+T6+W6+Z6</f>
        <v>1823</v>
      </c>
      <c r="AD6" s="10">
        <f aca="true" t="shared" si="10" ref="AD6:AD14">C6+F6+I6+L6+O6+R6+U6+X6+AA6</f>
        <v>1869</v>
      </c>
      <c r="AE6" s="11">
        <f aca="true" t="shared" si="11" ref="AE6:AE25">AC6-AD6</f>
        <v>-46</v>
      </c>
      <c r="AG6" s="36"/>
      <c r="AH6" s="37"/>
      <c r="AI6" s="37"/>
      <c r="AJ6" s="37"/>
      <c r="AK6" s="37"/>
      <c r="AL6" s="37"/>
      <c r="AM6" s="37"/>
      <c r="AN6" s="37"/>
      <c r="AO6" s="37"/>
    </row>
    <row r="7" spans="1:41" ht="27.75" customHeight="1">
      <c r="A7" s="26" t="s">
        <v>4</v>
      </c>
      <c r="B7" s="21">
        <v>6</v>
      </c>
      <c r="C7" s="21">
        <v>6</v>
      </c>
      <c r="D7" s="5">
        <f t="shared" si="0"/>
        <v>0</v>
      </c>
      <c r="E7" s="5">
        <v>78</v>
      </c>
      <c r="F7" s="5">
        <v>87</v>
      </c>
      <c r="G7" s="7">
        <f t="shared" si="1"/>
        <v>-9</v>
      </c>
      <c r="H7" s="5">
        <v>19</v>
      </c>
      <c r="I7" s="5">
        <v>20</v>
      </c>
      <c r="J7" s="5">
        <f t="shared" si="2"/>
        <v>-1</v>
      </c>
      <c r="K7" s="5">
        <v>87</v>
      </c>
      <c r="L7" s="5">
        <v>90</v>
      </c>
      <c r="M7" s="5">
        <f t="shared" si="3"/>
        <v>-3</v>
      </c>
      <c r="N7" s="5">
        <v>25</v>
      </c>
      <c r="O7" s="5">
        <v>27</v>
      </c>
      <c r="P7" s="5">
        <f t="shared" si="4"/>
        <v>-2</v>
      </c>
      <c r="Q7" s="5">
        <v>0</v>
      </c>
      <c r="R7" s="5">
        <v>0</v>
      </c>
      <c r="S7" s="5">
        <f t="shared" si="5"/>
        <v>0</v>
      </c>
      <c r="T7" s="5">
        <v>18</v>
      </c>
      <c r="U7" s="5">
        <v>18</v>
      </c>
      <c r="V7" s="5">
        <f t="shared" si="6"/>
        <v>0</v>
      </c>
      <c r="W7" s="5">
        <v>6</v>
      </c>
      <c r="X7" s="5">
        <v>7</v>
      </c>
      <c r="Y7" s="5">
        <f t="shared" si="7"/>
        <v>-1</v>
      </c>
      <c r="Z7" s="5">
        <v>39</v>
      </c>
      <c r="AA7" s="5">
        <v>39</v>
      </c>
      <c r="AB7" s="5">
        <f t="shared" si="8"/>
        <v>0</v>
      </c>
      <c r="AC7" s="5">
        <f t="shared" si="9"/>
        <v>278</v>
      </c>
      <c r="AD7" s="5">
        <f t="shared" si="10"/>
        <v>294</v>
      </c>
      <c r="AE7" s="6">
        <f t="shared" si="11"/>
        <v>-16</v>
      </c>
      <c r="AG7" s="36"/>
      <c r="AH7" s="37"/>
      <c r="AI7" s="37"/>
      <c r="AJ7" s="37"/>
      <c r="AK7" s="37"/>
      <c r="AL7" s="37"/>
      <c r="AM7" s="37"/>
      <c r="AN7" s="37"/>
      <c r="AO7" s="37"/>
    </row>
    <row r="8" spans="1:41" ht="27.75" customHeight="1">
      <c r="A8" s="26" t="s">
        <v>5</v>
      </c>
      <c r="B8" s="21">
        <v>5</v>
      </c>
      <c r="C8" s="21">
        <v>5</v>
      </c>
      <c r="D8" s="5">
        <f t="shared" si="0"/>
        <v>0</v>
      </c>
      <c r="E8" s="5">
        <v>89</v>
      </c>
      <c r="F8" s="5">
        <v>92</v>
      </c>
      <c r="G8" s="7">
        <f t="shared" si="1"/>
        <v>-3</v>
      </c>
      <c r="H8" s="5">
        <v>32</v>
      </c>
      <c r="I8" s="5">
        <v>33</v>
      </c>
      <c r="J8" s="5">
        <f t="shared" si="2"/>
        <v>-1</v>
      </c>
      <c r="K8" s="5">
        <v>90</v>
      </c>
      <c r="L8" s="5">
        <v>93</v>
      </c>
      <c r="M8" s="5">
        <f t="shared" si="3"/>
        <v>-3</v>
      </c>
      <c r="N8" s="5">
        <v>43</v>
      </c>
      <c r="O8" s="5">
        <v>46</v>
      </c>
      <c r="P8" s="5">
        <f t="shared" si="4"/>
        <v>-3</v>
      </c>
      <c r="Q8" s="5">
        <v>0</v>
      </c>
      <c r="R8" s="5">
        <v>0</v>
      </c>
      <c r="S8" s="5">
        <f t="shared" si="5"/>
        <v>0</v>
      </c>
      <c r="T8" s="5">
        <v>29</v>
      </c>
      <c r="U8" s="5">
        <v>29</v>
      </c>
      <c r="V8" s="5">
        <f t="shared" si="6"/>
        <v>0</v>
      </c>
      <c r="W8" s="5">
        <v>18</v>
      </c>
      <c r="X8" s="5">
        <v>15</v>
      </c>
      <c r="Y8" s="5">
        <f t="shared" si="7"/>
        <v>3</v>
      </c>
      <c r="Z8" s="5">
        <v>56</v>
      </c>
      <c r="AA8" s="5">
        <v>57</v>
      </c>
      <c r="AB8" s="5">
        <f t="shared" si="8"/>
        <v>-1</v>
      </c>
      <c r="AC8" s="5">
        <f t="shared" si="9"/>
        <v>362</v>
      </c>
      <c r="AD8" s="5">
        <f t="shared" si="10"/>
        <v>370</v>
      </c>
      <c r="AE8" s="6">
        <f t="shared" si="11"/>
        <v>-8</v>
      </c>
      <c r="AG8" s="36"/>
      <c r="AH8" s="37"/>
      <c r="AI8" s="37"/>
      <c r="AJ8" s="37"/>
      <c r="AK8" s="37"/>
      <c r="AL8" s="37"/>
      <c r="AM8" s="37"/>
      <c r="AN8" s="37"/>
      <c r="AO8" s="37"/>
    </row>
    <row r="9" spans="1:41" ht="27.75" customHeight="1">
      <c r="A9" s="26" t="s">
        <v>6</v>
      </c>
      <c r="B9" s="21">
        <v>3</v>
      </c>
      <c r="C9" s="21">
        <v>3</v>
      </c>
      <c r="D9" s="5">
        <f t="shared" si="0"/>
        <v>0</v>
      </c>
      <c r="E9" s="5">
        <v>47</v>
      </c>
      <c r="F9" s="5">
        <v>44</v>
      </c>
      <c r="G9" s="7">
        <f>E9-F9</f>
        <v>3</v>
      </c>
      <c r="H9" s="5">
        <v>15</v>
      </c>
      <c r="I9" s="5">
        <v>14</v>
      </c>
      <c r="J9" s="5">
        <f t="shared" si="2"/>
        <v>1</v>
      </c>
      <c r="K9" s="5">
        <v>80</v>
      </c>
      <c r="L9" s="5">
        <v>77</v>
      </c>
      <c r="M9" s="5">
        <f t="shared" si="3"/>
        <v>3</v>
      </c>
      <c r="N9" s="5">
        <v>15</v>
      </c>
      <c r="O9" s="5">
        <v>16</v>
      </c>
      <c r="P9" s="5">
        <f t="shared" si="4"/>
        <v>-1</v>
      </c>
      <c r="Q9" s="5">
        <v>0</v>
      </c>
      <c r="R9" s="5">
        <v>0</v>
      </c>
      <c r="S9" s="5">
        <f t="shared" si="5"/>
        <v>0</v>
      </c>
      <c r="T9" s="5">
        <v>12</v>
      </c>
      <c r="U9" s="5">
        <v>12</v>
      </c>
      <c r="V9" s="5">
        <f t="shared" si="6"/>
        <v>0</v>
      </c>
      <c r="W9" s="5">
        <v>7</v>
      </c>
      <c r="X9" s="5">
        <v>7</v>
      </c>
      <c r="Y9" s="5">
        <f t="shared" si="7"/>
        <v>0</v>
      </c>
      <c r="Z9" s="5">
        <v>10</v>
      </c>
      <c r="AA9" s="5">
        <v>9</v>
      </c>
      <c r="AB9" s="5">
        <f t="shared" si="8"/>
        <v>1</v>
      </c>
      <c r="AC9" s="5">
        <f t="shared" si="9"/>
        <v>189</v>
      </c>
      <c r="AD9" s="5">
        <f t="shared" si="10"/>
        <v>182</v>
      </c>
      <c r="AE9" s="6">
        <f t="shared" si="11"/>
        <v>7</v>
      </c>
      <c r="AG9" s="36"/>
      <c r="AH9" s="37"/>
      <c r="AI9" s="37"/>
      <c r="AJ9" s="37"/>
      <c r="AK9" s="37"/>
      <c r="AL9" s="37"/>
      <c r="AM9" s="37"/>
      <c r="AN9" s="37"/>
      <c r="AO9" s="37"/>
    </row>
    <row r="10" spans="1:41" ht="27.75" customHeight="1">
      <c r="A10" s="26" t="s">
        <v>7</v>
      </c>
      <c r="B10" s="21">
        <v>5</v>
      </c>
      <c r="C10" s="21">
        <v>5</v>
      </c>
      <c r="D10" s="5">
        <f t="shared" si="0"/>
        <v>0</v>
      </c>
      <c r="E10" s="5">
        <v>50</v>
      </c>
      <c r="F10" s="5">
        <v>54</v>
      </c>
      <c r="G10" s="7">
        <f t="shared" si="1"/>
        <v>-4</v>
      </c>
      <c r="H10" s="5">
        <v>15</v>
      </c>
      <c r="I10" s="5">
        <v>15</v>
      </c>
      <c r="J10" s="5">
        <f t="shared" si="2"/>
        <v>0</v>
      </c>
      <c r="K10" s="5">
        <v>59</v>
      </c>
      <c r="L10" s="5">
        <v>52</v>
      </c>
      <c r="M10" s="5">
        <f t="shared" si="3"/>
        <v>7</v>
      </c>
      <c r="N10" s="5">
        <v>19</v>
      </c>
      <c r="O10" s="5">
        <v>18</v>
      </c>
      <c r="P10" s="5">
        <f t="shared" si="4"/>
        <v>1</v>
      </c>
      <c r="Q10" s="5">
        <v>0</v>
      </c>
      <c r="R10" s="5">
        <v>0</v>
      </c>
      <c r="S10" s="5">
        <f t="shared" si="5"/>
        <v>0</v>
      </c>
      <c r="T10" s="5">
        <v>17</v>
      </c>
      <c r="U10" s="5">
        <v>15</v>
      </c>
      <c r="V10" s="5">
        <f t="shared" si="6"/>
        <v>2</v>
      </c>
      <c r="W10" s="5">
        <v>7</v>
      </c>
      <c r="X10" s="5">
        <v>6</v>
      </c>
      <c r="Y10" s="5">
        <f t="shared" si="7"/>
        <v>1</v>
      </c>
      <c r="Z10" s="5">
        <v>21</v>
      </c>
      <c r="AA10" s="5">
        <v>20</v>
      </c>
      <c r="AB10" s="5">
        <f t="shared" si="8"/>
        <v>1</v>
      </c>
      <c r="AC10" s="5">
        <f>B10+E10+H10+K10+N10+Q10+T10+W10+Z10</f>
        <v>193</v>
      </c>
      <c r="AD10" s="5">
        <f>C10+F10+I10+L10+O10+R10+U10+X10+AA10</f>
        <v>185</v>
      </c>
      <c r="AE10" s="6">
        <f t="shared" si="11"/>
        <v>8</v>
      </c>
      <c r="AG10" s="36"/>
      <c r="AH10" s="37"/>
      <c r="AI10" s="37"/>
      <c r="AJ10" s="37"/>
      <c r="AK10" s="37"/>
      <c r="AL10" s="37"/>
      <c r="AM10" s="37"/>
      <c r="AN10" s="37"/>
      <c r="AO10" s="37"/>
    </row>
    <row r="11" spans="1:41" ht="27.75" customHeight="1">
      <c r="A11" s="26" t="s">
        <v>8</v>
      </c>
      <c r="B11" s="21">
        <v>6</v>
      </c>
      <c r="C11" s="21">
        <v>6</v>
      </c>
      <c r="D11" s="5">
        <f t="shared" si="0"/>
        <v>0</v>
      </c>
      <c r="E11" s="5">
        <v>133</v>
      </c>
      <c r="F11" s="5">
        <v>133</v>
      </c>
      <c r="G11" s="7">
        <f t="shared" si="1"/>
        <v>0</v>
      </c>
      <c r="H11" s="5">
        <v>38</v>
      </c>
      <c r="I11" s="5">
        <v>38</v>
      </c>
      <c r="J11" s="5">
        <f t="shared" si="2"/>
        <v>0</v>
      </c>
      <c r="K11" s="5">
        <v>159</v>
      </c>
      <c r="L11" s="5">
        <v>155</v>
      </c>
      <c r="M11" s="5">
        <f t="shared" si="3"/>
        <v>4</v>
      </c>
      <c r="N11" s="5">
        <v>65</v>
      </c>
      <c r="O11" s="5">
        <v>63</v>
      </c>
      <c r="P11" s="5">
        <f t="shared" si="4"/>
        <v>2</v>
      </c>
      <c r="Q11" s="5">
        <v>0</v>
      </c>
      <c r="R11" s="5">
        <v>0</v>
      </c>
      <c r="S11" s="5">
        <f t="shared" si="5"/>
        <v>0</v>
      </c>
      <c r="T11" s="5">
        <v>49</v>
      </c>
      <c r="U11" s="5">
        <v>49</v>
      </c>
      <c r="V11" s="5">
        <f t="shared" si="6"/>
        <v>0</v>
      </c>
      <c r="W11" s="5">
        <v>31</v>
      </c>
      <c r="X11" s="5">
        <v>29</v>
      </c>
      <c r="Y11" s="5">
        <f t="shared" si="7"/>
        <v>2</v>
      </c>
      <c r="Z11" s="5">
        <v>56</v>
      </c>
      <c r="AA11" s="5">
        <v>56</v>
      </c>
      <c r="AB11" s="5">
        <f t="shared" si="8"/>
        <v>0</v>
      </c>
      <c r="AC11" s="5">
        <f t="shared" si="9"/>
        <v>537</v>
      </c>
      <c r="AD11" s="5">
        <f t="shared" si="10"/>
        <v>529</v>
      </c>
      <c r="AE11" s="6">
        <f t="shared" si="11"/>
        <v>8</v>
      </c>
      <c r="AG11" s="36"/>
      <c r="AH11" s="37"/>
      <c r="AI11" s="37"/>
      <c r="AJ11" s="37"/>
      <c r="AK11" s="37"/>
      <c r="AL11" s="37"/>
      <c r="AM11" s="37"/>
      <c r="AN11" s="37"/>
      <c r="AO11" s="37"/>
    </row>
    <row r="12" spans="1:41" ht="27.75" customHeight="1">
      <c r="A12" s="26" t="s">
        <v>9</v>
      </c>
      <c r="B12" s="21">
        <v>5</v>
      </c>
      <c r="C12" s="21">
        <v>5</v>
      </c>
      <c r="D12" s="5">
        <f t="shared" si="0"/>
        <v>0</v>
      </c>
      <c r="E12" s="5">
        <v>67</v>
      </c>
      <c r="F12" s="5">
        <v>68</v>
      </c>
      <c r="G12" s="7">
        <f t="shared" si="1"/>
        <v>-1</v>
      </c>
      <c r="H12" s="5">
        <v>12</v>
      </c>
      <c r="I12" s="5">
        <v>12</v>
      </c>
      <c r="J12" s="5">
        <f t="shared" si="2"/>
        <v>0</v>
      </c>
      <c r="K12" s="5">
        <v>56</v>
      </c>
      <c r="L12" s="5">
        <v>57</v>
      </c>
      <c r="M12" s="5">
        <f t="shared" si="3"/>
        <v>-1</v>
      </c>
      <c r="N12" s="5">
        <v>19</v>
      </c>
      <c r="O12" s="5">
        <v>18</v>
      </c>
      <c r="P12" s="5">
        <f t="shared" si="4"/>
        <v>1</v>
      </c>
      <c r="Q12" s="5">
        <v>0</v>
      </c>
      <c r="R12" s="5">
        <v>0</v>
      </c>
      <c r="S12" s="5">
        <f t="shared" si="5"/>
        <v>0</v>
      </c>
      <c r="T12" s="5">
        <v>11</v>
      </c>
      <c r="U12" s="5">
        <v>10</v>
      </c>
      <c r="V12" s="5">
        <f t="shared" si="6"/>
        <v>1</v>
      </c>
      <c r="W12" s="5">
        <v>12</v>
      </c>
      <c r="X12" s="5">
        <v>12</v>
      </c>
      <c r="Y12" s="5">
        <f t="shared" si="7"/>
        <v>0</v>
      </c>
      <c r="Z12" s="5">
        <v>24</v>
      </c>
      <c r="AA12" s="5">
        <v>24</v>
      </c>
      <c r="AB12" s="5">
        <f t="shared" si="8"/>
        <v>0</v>
      </c>
      <c r="AC12" s="5">
        <f t="shared" si="9"/>
        <v>206</v>
      </c>
      <c r="AD12" s="5">
        <f t="shared" si="10"/>
        <v>206</v>
      </c>
      <c r="AE12" s="6">
        <f t="shared" si="11"/>
        <v>0</v>
      </c>
      <c r="AG12" s="36"/>
      <c r="AH12" s="37"/>
      <c r="AI12" s="37"/>
      <c r="AJ12" s="37"/>
      <c r="AK12" s="37"/>
      <c r="AL12" s="37"/>
      <c r="AM12" s="37"/>
      <c r="AN12" s="37"/>
      <c r="AO12" s="37"/>
    </row>
    <row r="13" spans="1:41" ht="27.75" customHeight="1">
      <c r="A13" s="26" t="s">
        <v>40</v>
      </c>
      <c r="B13" s="21">
        <v>6</v>
      </c>
      <c r="C13" s="21">
        <v>6</v>
      </c>
      <c r="D13" s="5">
        <f t="shared" si="0"/>
        <v>0</v>
      </c>
      <c r="E13" s="5">
        <v>113</v>
      </c>
      <c r="F13" s="5">
        <v>128</v>
      </c>
      <c r="G13" s="7">
        <f t="shared" si="1"/>
        <v>-15</v>
      </c>
      <c r="H13" s="5">
        <v>32</v>
      </c>
      <c r="I13" s="5">
        <v>33</v>
      </c>
      <c r="J13" s="7">
        <f t="shared" si="2"/>
        <v>-1</v>
      </c>
      <c r="K13" s="5">
        <v>125</v>
      </c>
      <c r="L13" s="5">
        <v>129</v>
      </c>
      <c r="M13" s="5">
        <f t="shared" si="3"/>
        <v>-4</v>
      </c>
      <c r="N13" s="5">
        <v>68</v>
      </c>
      <c r="O13" s="5">
        <v>68</v>
      </c>
      <c r="P13" s="5">
        <f t="shared" si="4"/>
        <v>0</v>
      </c>
      <c r="Q13" s="5">
        <v>0</v>
      </c>
      <c r="R13" s="5">
        <v>0</v>
      </c>
      <c r="S13" s="5">
        <f t="shared" si="5"/>
        <v>0</v>
      </c>
      <c r="T13" s="5">
        <v>43</v>
      </c>
      <c r="U13" s="5">
        <v>44</v>
      </c>
      <c r="V13" s="5">
        <f t="shared" si="6"/>
        <v>-1</v>
      </c>
      <c r="W13" s="5">
        <v>10</v>
      </c>
      <c r="X13" s="5">
        <v>8</v>
      </c>
      <c r="Y13" s="5">
        <f t="shared" si="7"/>
        <v>2</v>
      </c>
      <c r="Z13" s="5">
        <v>29</v>
      </c>
      <c r="AA13" s="5">
        <v>31</v>
      </c>
      <c r="AB13" s="5">
        <f t="shared" si="8"/>
        <v>-2</v>
      </c>
      <c r="AC13" s="5">
        <f t="shared" si="9"/>
        <v>426</v>
      </c>
      <c r="AD13" s="5">
        <f t="shared" si="10"/>
        <v>447</v>
      </c>
      <c r="AE13" s="6">
        <f t="shared" si="11"/>
        <v>-21</v>
      </c>
      <c r="AG13" s="36"/>
      <c r="AH13" s="37"/>
      <c r="AI13" s="37"/>
      <c r="AJ13" s="37"/>
      <c r="AK13" s="37"/>
      <c r="AL13" s="37"/>
      <c r="AM13" s="37"/>
      <c r="AN13" s="37"/>
      <c r="AO13" s="37"/>
    </row>
    <row r="14" spans="1:41" ht="27.75" customHeight="1" thickBot="1">
      <c r="A14" s="27" t="s">
        <v>41</v>
      </c>
      <c r="B14" s="22">
        <v>3</v>
      </c>
      <c r="C14" s="22">
        <v>3</v>
      </c>
      <c r="D14" s="8">
        <f t="shared" si="0"/>
        <v>0</v>
      </c>
      <c r="E14" s="8">
        <v>47</v>
      </c>
      <c r="F14" s="8">
        <v>53</v>
      </c>
      <c r="G14" s="42">
        <f t="shared" si="1"/>
        <v>-6</v>
      </c>
      <c r="H14" s="8">
        <v>20</v>
      </c>
      <c r="I14" s="8">
        <v>20</v>
      </c>
      <c r="J14" s="8">
        <f t="shared" si="2"/>
        <v>0</v>
      </c>
      <c r="K14" s="8">
        <v>91</v>
      </c>
      <c r="L14" s="8">
        <v>88</v>
      </c>
      <c r="M14" s="8">
        <f t="shared" si="3"/>
        <v>3</v>
      </c>
      <c r="N14" s="8">
        <v>38</v>
      </c>
      <c r="O14" s="8">
        <v>36</v>
      </c>
      <c r="P14" s="8">
        <f t="shared" si="4"/>
        <v>2</v>
      </c>
      <c r="Q14" s="8">
        <v>0</v>
      </c>
      <c r="R14" s="8">
        <v>0</v>
      </c>
      <c r="S14" s="8">
        <f t="shared" si="5"/>
        <v>0</v>
      </c>
      <c r="T14" s="8">
        <v>8</v>
      </c>
      <c r="U14" s="8">
        <v>9</v>
      </c>
      <c r="V14" s="8">
        <f t="shared" si="6"/>
        <v>-1</v>
      </c>
      <c r="W14" s="8">
        <v>4</v>
      </c>
      <c r="X14" s="8">
        <v>3</v>
      </c>
      <c r="Y14" s="8">
        <f t="shared" si="7"/>
        <v>1</v>
      </c>
      <c r="Z14" s="8">
        <v>19</v>
      </c>
      <c r="AA14" s="8">
        <v>18</v>
      </c>
      <c r="AB14" s="8">
        <f t="shared" si="8"/>
        <v>1</v>
      </c>
      <c r="AC14" s="8">
        <f t="shared" si="9"/>
        <v>230</v>
      </c>
      <c r="AD14" s="8">
        <f t="shared" si="10"/>
        <v>230</v>
      </c>
      <c r="AE14" s="9">
        <f t="shared" si="11"/>
        <v>0</v>
      </c>
      <c r="AG14" s="38"/>
      <c r="AH14" s="39"/>
      <c r="AI14" s="39"/>
      <c r="AJ14" s="39"/>
      <c r="AK14" s="39"/>
      <c r="AL14" s="39"/>
      <c r="AM14" s="39"/>
      <c r="AN14" s="39"/>
      <c r="AO14" s="39"/>
    </row>
    <row r="15" spans="1:33" ht="27.75" customHeight="1" thickBot="1">
      <c r="A15" s="28" t="s">
        <v>26</v>
      </c>
      <c r="B15" s="23">
        <f>SUM(B6:B14)</f>
        <v>60</v>
      </c>
      <c r="C15" s="12">
        <f aca="true" t="shared" si="12" ref="C15:AE15">SUM(C6:C14)</f>
        <v>60</v>
      </c>
      <c r="D15" s="12">
        <f aca="true" t="shared" si="13" ref="D15:D38">B15-C15</f>
        <v>0</v>
      </c>
      <c r="E15" s="12">
        <f t="shared" si="12"/>
        <v>1036</v>
      </c>
      <c r="F15" s="12">
        <f t="shared" si="12"/>
        <v>1137</v>
      </c>
      <c r="G15" s="13">
        <f t="shared" si="12"/>
        <v>-101</v>
      </c>
      <c r="H15" s="12">
        <f t="shared" si="12"/>
        <v>307</v>
      </c>
      <c r="I15" s="12">
        <f t="shared" si="12"/>
        <v>314</v>
      </c>
      <c r="J15" s="13">
        <f t="shared" si="12"/>
        <v>-7</v>
      </c>
      <c r="K15" s="12">
        <f t="shared" si="12"/>
        <v>1232</v>
      </c>
      <c r="L15" s="12">
        <f t="shared" si="12"/>
        <v>1221</v>
      </c>
      <c r="M15" s="12">
        <f t="shared" si="12"/>
        <v>11</v>
      </c>
      <c r="N15" s="12">
        <f t="shared" si="12"/>
        <v>691</v>
      </c>
      <c r="O15" s="12">
        <f t="shared" si="12"/>
        <v>702</v>
      </c>
      <c r="P15" s="12">
        <f t="shared" si="12"/>
        <v>-11</v>
      </c>
      <c r="Q15" s="12">
        <f>SUM(Q6:Q14)</f>
        <v>4</v>
      </c>
      <c r="R15" s="12">
        <f>SUM(R6:R14)</f>
        <v>4</v>
      </c>
      <c r="S15" s="12">
        <f t="shared" si="12"/>
        <v>0</v>
      </c>
      <c r="T15" s="12">
        <f t="shared" si="12"/>
        <v>228</v>
      </c>
      <c r="U15" s="12">
        <f t="shared" si="12"/>
        <v>226</v>
      </c>
      <c r="V15" s="12">
        <f t="shared" si="12"/>
        <v>2</v>
      </c>
      <c r="W15" s="12">
        <f t="shared" si="12"/>
        <v>156</v>
      </c>
      <c r="X15" s="12">
        <f t="shared" si="12"/>
        <v>144</v>
      </c>
      <c r="Y15" s="12">
        <f t="shared" si="12"/>
        <v>12</v>
      </c>
      <c r="Z15" s="12">
        <f t="shared" si="12"/>
        <v>530</v>
      </c>
      <c r="AA15" s="12">
        <f t="shared" si="12"/>
        <v>504</v>
      </c>
      <c r="AB15" s="12">
        <f t="shared" si="12"/>
        <v>26</v>
      </c>
      <c r="AC15" s="12">
        <f t="shared" si="12"/>
        <v>4244</v>
      </c>
      <c r="AD15" s="12">
        <f t="shared" si="12"/>
        <v>4312</v>
      </c>
      <c r="AE15" s="14">
        <f t="shared" si="12"/>
        <v>-68</v>
      </c>
      <c r="AG15"/>
    </row>
    <row r="16" spans="1:33" ht="27.75" customHeight="1">
      <c r="A16" s="25" t="s">
        <v>42</v>
      </c>
      <c r="B16" s="20">
        <v>3</v>
      </c>
      <c r="C16" s="20">
        <v>2</v>
      </c>
      <c r="D16" s="10">
        <f t="shared" si="13"/>
        <v>1</v>
      </c>
      <c r="E16" s="10">
        <v>26</v>
      </c>
      <c r="F16" s="10">
        <v>30</v>
      </c>
      <c r="G16" s="41">
        <f t="shared" si="1"/>
        <v>-4</v>
      </c>
      <c r="H16" s="10">
        <v>8</v>
      </c>
      <c r="I16" s="10">
        <v>8</v>
      </c>
      <c r="J16" s="10">
        <f t="shared" si="2"/>
        <v>0</v>
      </c>
      <c r="K16" s="10">
        <v>30</v>
      </c>
      <c r="L16" s="10">
        <v>31</v>
      </c>
      <c r="M16" s="10">
        <f t="shared" si="3"/>
        <v>-1</v>
      </c>
      <c r="N16" s="10">
        <v>9</v>
      </c>
      <c r="O16" s="10">
        <v>10</v>
      </c>
      <c r="P16" s="10">
        <f t="shared" si="4"/>
        <v>-1</v>
      </c>
      <c r="Q16" s="10">
        <v>1</v>
      </c>
      <c r="R16" s="10">
        <v>1</v>
      </c>
      <c r="S16" s="10">
        <f aca="true" t="shared" si="14" ref="S16:S36">Q16-R16</f>
        <v>0</v>
      </c>
      <c r="T16" s="10">
        <v>11</v>
      </c>
      <c r="U16" s="10">
        <v>11</v>
      </c>
      <c r="V16" s="10">
        <f t="shared" si="6"/>
        <v>0</v>
      </c>
      <c r="W16" s="10">
        <v>9</v>
      </c>
      <c r="X16" s="10">
        <v>9</v>
      </c>
      <c r="Y16" s="10">
        <f t="shared" si="7"/>
        <v>0</v>
      </c>
      <c r="Z16" s="10">
        <v>9</v>
      </c>
      <c r="AA16" s="10">
        <v>9</v>
      </c>
      <c r="AB16" s="10">
        <f t="shared" si="8"/>
        <v>0</v>
      </c>
      <c r="AC16" s="10">
        <f aca="true" t="shared" si="15" ref="AC16:AD36">B16+E16+H16+K16+N16+Q16+T16+W16+Z16</f>
        <v>106</v>
      </c>
      <c r="AD16" s="10">
        <f t="shared" si="15"/>
        <v>111</v>
      </c>
      <c r="AE16" s="11">
        <f t="shared" si="11"/>
        <v>-5</v>
      </c>
      <c r="AG16"/>
    </row>
    <row r="17" spans="1:34" s="1" customFormat="1" ht="27.75" customHeight="1">
      <c r="A17" s="29" t="s">
        <v>10</v>
      </c>
      <c r="B17" s="21">
        <v>3</v>
      </c>
      <c r="C17" s="21">
        <v>3</v>
      </c>
      <c r="D17" s="5">
        <f t="shared" si="13"/>
        <v>0</v>
      </c>
      <c r="E17" s="5">
        <v>48</v>
      </c>
      <c r="F17" s="5">
        <v>48</v>
      </c>
      <c r="G17" s="7">
        <f t="shared" si="1"/>
        <v>0</v>
      </c>
      <c r="H17" s="5">
        <v>17</v>
      </c>
      <c r="I17" s="5">
        <v>16</v>
      </c>
      <c r="J17" s="5">
        <f t="shared" si="2"/>
        <v>1</v>
      </c>
      <c r="K17" s="5">
        <v>16</v>
      </c>
      <c r="L17" s="5">
        <v>26</v>
      </c>
      <c r="M17" s="5">
        <f t="shared" si="3"/>
        <v>-10</v>
      </c>
      <c r="N17" s="5">
        <v>20</v>
      </c>
      <c r="O17" s="5">
        <v>21</v>
      </c>
      <c r="P17" s="5">
        <f t="shared" si="4"/>
        <v>-1</v>
      </c>
      <c r="Q17" s="5">
        <v>0</v>
      </c>
      <c r="R17" s="5">
        <v>0</v>
      </c>
      <c r="S17" s="5">
        <f t="shared" si="14"/>
        <v>0</v>
      </c>
      <c r="T17" s="5">
        <v>23</v>
      </c>
      <c r="U17" s="5">
        <v>23</v>
      </c>
      <c r="V17" s="5">
        <f t="shared" si="6"/>
        <v>0</v>
      </c>
      <c r="W17" s="5">
        <v>7</v>
      </c>
      <c r="X17" s="5">
        <v>5</v>
      </c>
      <c r="Y17" s="5">
        <f t="shared" si="7"/>
        <v>2</v>
      </c>
      <c r="Z17" s="5">
        <v>19</v>
      </c>
      <c r="AA17" s="5">
        <v>19</v>
      </c>
      <c r="AB17" s="5">
        <f t="shared" si="8"/>
        <v>0</v>
      </c>
      <c r="AC17" s="5">
        <f t="shared" si="15"/>
        <v>153</v>
      </c>
      <c r="AD17" s="5">
        <f t="shared" si="15"/>
        <v>161</v>
      </c>
      <c r="AE17" s="6">
        <f t="shared" si="11"/>
        <v>-8</v>
      </c>
      <c r="AG17"/>
      <c r="AH17" s="2"/>
    </row>
    <row r="18" spans="1:34" ht="27.75" customHeight="1">
      <c r="A18" s="30" t="s">
        <v>11</v>
      </c>
      <c r="B18" s="21">
        <v>2</v>
      </c>
      <c r="C18" s="21">
        <v>2</v>
      </c>
      <c r="D18" s="5">
        <f t="shared" si="13"/>
        <v>0</v>
      </c>
      <c r="E18" s="5">
        <v>23</v>
      </c>
      <c r="F18" s="5">
        <v>24</v>
      </c>
      <c r="G18" s="7">
        <f t="shared" si="1"/>
        <v>-1</v>
      </c>
      <c r="H18" s="5">
        <v>5</v>
      </c>
      <c r="I18" s="5">
        <v>5</v>
      </c>
      <c r="J18" s="5">
        <f t="shared" si="2"/>
        <v>0</v>
      </c>
      <c r="K18" s="5">
        <v>7</v>
      </c>
      <c r="L18" s="5">
        <v>7</v>
      </c>
      <c r="M18" s="5">
        <f t="shared" si="3"/>
        <v>0</v>
      </c>
      <c r="N18" s="5">
        <v>6</v>
      </c>
      <c r="O18" s="5">
        <v>6</v>
      </c>
      <c r="P18" s="5">
        <f t="shared" si="4"/>
        <v>0</v>
      </c>
      <c r="Q18" s="5">
        <v>0</v>
      </c>
      <c r="R18" s="5">
        <v>0</v>
      </c>
      <c r="S18" s="5">
        <f t="shared" si="14"/>
        <v>0</v>
      </c>
      <c r="T18" s="5">
        <v>9</v>
      </c>
      <c r="U18" s="5">
        <v>9</v>
      </c>
      <c r="V18" s="5">
        <f t="shared" si="6"/>
        <v>0</v>
      </c>
      <c r="W18" s="5">
        <v>6</v>
      </c>
      <c r="X18" s="5">
        <v>2</v>
      </c>
      <c r="Y18" s="5">
        <f t="shared" si="7"/>
        <v>4</v>
      </c>
      <c r="Z18" s="5">
        <v>6</v>
      </c>
      <c r="AA18" s="5">
        <v>6</v>
      </c>
      <c r="AB18" s="5">
        <f t="shared" si="8"/>
        <v>0</v>
      </c>
      <c r="AC18" s="5">
        <f t="shared" si="15"/>
        <v>64</v>
      </c>
      <c r="AD18" s="5">
        <f t="shared" si="15"/>
        <v>61</v>
      </c>
      <c r="AE18" s="6">
        <f t="shared" si="11"/>
        <v>3</v>
      </c>
      <c r="AG18"/>
      <c r="AH18" s="1"/>
    </row>
    <row r="19" spans="1:33" ht="27.75" customHeight="1">
      <c r="A19" s="30" t="s">
        <v>12</v>
      </c>
      <c r="B19" s="21">
        <v>2</v>
      </c>
      <c r="C19" s="21">
        <v>2</v>
      </c>
      <c r="D19" s="5">
        <f t="shared" si="13"/>
        <v>0</v>
      </c>
      <c r="E19" s="5">
        <v>36</v>
      </c>
      <c r="F19" s="5">
        <v>35</v>
      </c>
      <c r="G19" s="7">
        <f t="shared" si="1"/>
        <v>1</v>
      </c>
      <c r="H19" s="5">
        <v>3</v>
      </c>
      <c r="I19" s="5">
        <v>4</v>
      </c>
      <c r="J19" s="5">
        <f t="shared" si="2"/>
        <v>-1</v>
      </c>
      <c r="K19" s="5">
        <v>11</v>
      </c>
      <c r="L19" s="5">
        <v>8</v>
      </c>
      <c r="M19" s="5">
        <f t="shared" si="3"/>
        <v>3</v>
      </c>
      <c r="N19" s="5">
        <v>3</v>
      </c>
      <c r="O19" s="5">
        <v>3</v>
      </c>
      <c r="P19" s="5">
        <f t="shared" si="4"/>
        <v>0</v>
      </c>
      <c r="Q19" s="5">
        <v>0</v>
      </c>
      <c r="R19" s="5">
        <v>0</v>
      </c>
      <c r="S19" s="5">
        <f t="shared" si="14"/>
        <v>0</v>
      </c>
      <c r="T19" s="5">
        <v>5</v>
      </c>
      <c r="U19" s="5">
        <v>4</v>
      </c>
      <c r="V19" s="5">
        <f t="shared" si="6"/>
        <v>1</v>
      </c>
      <c r="W19" s="5">
        <v>3</v>
      </c>
      <c r="X19" s="5">
        <v>3</v>
      </c>
      <c r="Y19" s="5">
        <f t="shared" si="7"/>
        <v>0</v>
      </c>
      <c r="Z19" s="5">
        <v>10</v>
      </c>
      <c r="AA19" s="5">
        <v>10</v>
      </c>
      <c r="AB19" s="5">
        <f t="shared" si="8"/>
        <v>0</v>
      </c>
      <c r="AC19" s="5">
        <f>B19+E19+H19+K19+N19+Q19+T19+W19+Z19</f>
        <v>73</v>
      </c>
      <c r="AD19" s="5">
        <f t="shared" si="15"/>
        <v>69</v>
      </c>
      <c r="AE19" s="6">
        <f t="shared" si="11"/>
        <v>4</v>
      </c>
      <c r="AG19"/>
    </row>
    <row r="20" spans="1:33" ht="27.75" customHeight="1">
      <c r="A20" s="30" t="s">
        <v>13</v>
      </c>
      <c r="B20" s="21">
        <v>2</v>
      </c>
      <c r="C20" s="21">
        <v>2</v>
      </c>
      <c r="D20" s="5">
        <f t="shared" si="13"/>
        <v>0</v>
      </c>
      <c r="E20" s="5">
        <v>30</v>
      </c>
      <c r="F20" s="5">
        <v>29</v>
      </c>
      <c r="G20" s="7">
        <f t="shared" si="1"/>
        <v>1</v>
      </c>
      <c r="H20" s="5">
        <v>6</v>
      </c>
      <c r="I20" s="5">
        <v>5</v>
      </c>
      <c r="J20" s="5">
        <f t="shared" si="2"/>
        <v>1</v>
      </c>
      <c r="K20" s="5">
        <v>33</v>
      </c>
      <c r="L20" s="5">
        <v>32</v>
      </c>
      <c r="M20" s="5">
        <f t="shared" si="3"/>
        <v>1</v>
      </c>
      <c r="N20" s="5">
        <v>13</v>
      </c>
      <c r="O20" s="5">
        <v>13</v>
      </c>
      <c r="P20" s="5">
        <f t="shared" si="4"/>
        <v>0</v>
      </c>
      <c r="Q20" s="5">
        <v>0</v>
      </c>
      <c r="R20" s="5">
        <v>0</v>
      </c>
      <c r="S20" s="5">
        <f t="shared" si="14"/>
        <v>0</v>
      </c>
      <c r="T20" s="5">
        <v>7</v>
      </c>
      <c r="U20" s="5">
        <v>6</v>
      </c>
      <c r="V20" s="5">
        <f t="shared" si="6"/>
        <v>1</v>
      </c>
      <c r="W20" s="5">
        <v>4</v>
      </c>
      <c r="X20" s="5">
        <v>4</v>
      </c>
      <c r="Y20" s="5">
        <f t="shared" si="7"/>
        <v>0</v>
      </c>
      <c r="Z20" s="5">
        <v>8</v>
      </c>
      <c r="AA20" s="5">
        <v>9</v>
      </c>
      <c r="AB20" s="5">
        <f t="shared" si="8"/>
        <v>-1</v>
      </c>
      <c r="AC20" s="5">
        <f t="shared" si="15"/>
        <v>103</v>
      </c>
      <c r="AD20" s="5">
        <f t="shared" si="15"/>
        <v>100</v>
      </c>
      <c r="AE20" s="6">
        <f t="shared" si="11"/>
        <v>3</v>
      </c>
      <c r="AG20"/>
    </row>
    <row r="21" spans="1:33" ht="27.75" customHeight="1">
      <c r="A21" s="30" t="s">
        <v>14</v>
      </c>
      <c r="B21" s="21">
        <v>3</v>
      </c>
      <c r="C21" s="21">
        <v>2</v>
      </c>
      <c r="D21" s="5">
        <f t="shared" si="13"/>
        <v>1</v>
      </c>
      <c r="E21" s="5">
        <v>18</v>
      </c>
      <c r="F21" s="5">
        <v>18</v>
      </c>
      <c r="G21" s="7">
        <f t="shared" si="1"/>
        <v>0</v>
      </c>
      <c r="H21" s="5">
        <v>6</v>
      </c>
      <c r="I21" s="5">
        <v>6</v>
      </c>
      <c r="J21" s="5">
        <f t="shared" si="2"/>
        <v>0</v>
      </c>
      <c r="K21" s="5">
        <v>27</v>
      </c>
      <c r="L21" s="5">
        <v>27</v>
      </c>
      <c r="M21" s="5">
        <f t="shared" si="3"/>
        <v>0</v>
      </c>
      <c r="N21" s="5">
        <v>4</v>
      </c>
      <c r="O21" s="5">
        <v>4</v>
      </c>
      <c r="P21" s="5">
        <f t="shared" si="4"/>
        <v>0</v>
      </c>
      <c r="Q21" s="5">
        <v>0</v>
      </c>
      <c r="R21" s="5">
        <v>0</v>
      </c>
      <c r="S21" s="5">
        <f t="shared" si="14"/>
        <v>0</v>
      </c>
      <c r="T21" s="5">
        <v>7</v>
      </c>
      <c r="U21" s="5">
        <v>7</v>
      </c>
      <c r="V21" s="5">
        <f t="shared" si="6"/>
        <v>0</v>
      </c>
      <c r="W21" s="5">
        <v>0</v>
      </c>
      <c r="X21" s="5">
        <v>0</v>
      </c>
      <c r="Y21" s="5">
        <f t="shared" si="7"/>
        <v>0</v>
      </c>
      <c r="Z21" s="5">
        <v>9</v>
      </c>
      <c r="AA21" s="5">
        <v>9</v>
      </c>
      <c r="AB21" s="5">
        <f t="shared" si="8"/>
        <v>0</v>
      </c>
      <c r="AC21" s="5">
        <f t="shared" si="15"/>
        <v>74</v>
      </c>
      <c r="AD21" s="5">
        <f t="shared" si="15"/>
        <v>73</v>
      </c>
      <c r="AE21" s="6">
        <f t="shared" si="11"/>
        <v>1</v>
      </c>
      <c r="AG21"/>
    </row>
    <row r="22" spans="1:33" ht="27.75" customHeight="1">
      <c r="A22" s="30" t="s">
        <v>43</v>
      </c>
      <c r="B22" s="21">
        <v>3</v>
      </c>
      <c r="C22" s="21">
        <v>3</v>
      </c>
      <c r="D22" s="5">
        <f t="shared" si="13"/>
        <v>0</v>
      </c>
      <c r="E22" s="5">
        <v>45</v>
      </c>
      <c r="F22" s="5">
        <v>46</v>
      </c>
      <c r="G22" s="7">
        <f t="shared" si="1"/>
        <v>-1</v>
      </c>
      <c r="H22" s="5">
        <v>15</v>
      </c>
      <c r="I22" s="5">
        <v>15</v>
      </c>
      <c r="J22" s="5">
        <f t="shared" si="2"/>
        <v>0</v>
      </c>
      <c r="K22" s="5">
        <v>84</v>
      </c>
      <c r="L22" s="5">
        <v>88</v>
      </c>
      <c r="M22" s="5">
        <f t="shared" si="3"/>
        <v>-4</v>
      </c>
      <c r="N22" s="5">
        <v>17</v>
      </c>
      <c r="O22" s="5">
        <v>17</v>
      </c>
      <c r="P22" s="5">
        <f t="shared" si="4"/>
        <v>0</v>
      </c>
      <c r="Q22" s="5">
        <v>0</v>
      </c>
      <c r="R22" s="5">
        <v>0</v>
      </c>
      <c r="S22" s="5">
        <f t="shared" si="14"/>
        <v>0</v>
      </c>
      <c r="T22" s="5">
        <v>28</v>
      </c>
      <c r="U22" s="5">
        <v>28</v>
      </c>
      <c r="V22" s="5">
        <f t="shared" si="6"/>
        <v>0</v>
      </c>
      <c r="W22" s="5">
        <v>8</v>
      </c>
      <c r="X22" s="5">
        <v>8</v>
      </c>
      <c r="Y22" s="5">
        <f t="shared" si="7"/>
        <v>0</v>
      </c>
      <c r="Z22" s="5">
        <v>13</v>
      </c>
      <c r="AA22" s="5">
        <v>13</v>
      </c>
      <c r="AB22" s="5">
        <f t="shared" si="8"/>
        <v>0</v>
      </c>
      <c r="AC22" s="5">
        <f t="shared" si="15"/>
        <v>213</v>
      </c>
      <c r="AD22" s="5">
        <f t="shared" si="15"/>
        <v>218</v>
      </c>
      <c r="AE22" s="6">
        <f t="shared" si="11"/>
        <v>-5</v>
      </c>
      <c r="AG22"/>
    </row>
    <row r="23" spans="1:33" ht="27.75" customHeight="1">
      <c r="A23" s="30" t="s">
        <v>15</v>
      </c>
      <c r="B23" s="21">
        <v>2</v>
      </c>
      <c r="C23" s="21">
        <v>2</v>
      </c>
      <c r="D23" s="5">
        <f t="shared" si="13"/>
        <v>0</v>
      </c>
      <c r="E23" s="5">
        <v>17</v>
      </c>
      <c r="F23" s="5">
        <v>16</v>
      </c>
      <c r="G23" s="7">
        <f t="shared" si="1"/>
        <v>1</v>
      </c>
      <c r="H23" s="5">
        <v>6</v>
      </c>
      <c r="I23" s="5">
        <v>6</v>
      </c>
      <c r="J23" s="5">
        <f t="shared" si="2"/>
        <v>0</v>
      </c>
      <c r="K23" s="5">
        <v>23</v>
      </c>
      <c r="L23" s="5">
        <v>21</v>
      </c>
      <c r="M23" s="5">
        <f t="shared" si="3"/>
        <v>2</v>
      </c>
      <c r="N23" s="5">
        <v>5</v>
      </c>
      <c r="O23" s="5">
        <v>5</v>
      </c>
      <c r="P23" s="5">
        <f t="shared" si="4"/>
        <v>0</v>
      </c>
      <c r="Q23" s="5">
        <v>0</v>
      </c>
      <c r="R23" s="5">
        <v>0</v>
      </c>
      <c r="S23" s="5">
        <f t="shared" si="14"/>
        <v>0</v>
      </c>
      <c r="T23" s="5">
        <v>5</v>
      </c>
      <c r="U23" s="5">
        <v>5</v>
      </c>
      <c r="V23" s="5">
        <f t="shared" si="6"/>
        <v>0</v>
      </c>
      <c r="W23" s="5">
        <v>1</v>
      </c>
      <c r="X23" s="5">
        <v>1</v>
      </c>
      <c r="Y23" s="5">
        <f t="shared" si="7"/>
        <v>0</v>
      </c>
      <c r="Z23" s="5">
        <v>5</v>
      </c>
      <c r="AA23" s="5">
        <v>5</v>
      </c>
      <c r="AB23" s="5">
        <f t="shared" si="8"/>
        <v>0</v>
      </c>
      <c r="AC23" s="5">
        <f t="shared" si="15"/>
        <v>64</v>
      </c>
      <c r="AD23" s="5">
        <f t="shared" si="15"/>
        <v>61</v>
      </c>
      <c r="AE23" s="6">
        <f t="shared" si="11"/>
        <v>3</v>
      </c>
      <c r="AG23"/>
    </row>
    <row r="24" spans="1:33" ht="27.75" customHeight="1">
      <c r="A24" s="30" t="s">
        <v>16</v>
      </c>
      <c r="B24" s="21">
        <v>2</v>
      </c>
      <c r="C24" s="21">
        <v>2</v>
      </c>
      <c r="D24" s="5">
        <f t="shared" si="13"/>
        <v>0</v>
      </c>
      <c r="E24" s="5">
        <v>19</v>
      </c>
      <c r="F24" s="5">
        <v>19</v>
      </c>
      <c r="G24" s="7">
        <f t="shared" si="1"/>
        <v>0</v>
      </c>
      <c r="H24" s="5">
        <v>8</v>
      </c>
      <c r="I24" s="5">
        <v>7</v>
      </c>
      <c r="J24" s="5">
        <f t="shared" si="2"/>
        <v>1</v>
      </c>
      <c r="K24" s="5">
        <v>21</v>
      </c>
      <c r="L24" s="5">
        <v>20</v>
      </c>
      <c r="M24" s="5">
        <f t="shared" si="3"/>
        <v>1</v>
      </c>
      <c r="N24" s="5">
        <v>2</v>
      </c>
      <c r="O24" s="5">
        <v>2</v>
      </c>
      <c r="P24" s="5">
        <f t="shared" si="4"/>
        <v>0</v>
      </c>
      <c r="Q24" s="5">
        <v>0</v>
      </c>
      <c r="R24" s="5">
        <v>0</v>
      </c>
      <c r="S24" s="5">
        <f t="shared" si="14"/>
        <v>0</v>
      </c>
      <c r="T24" s="5">
        <v>5</v>
      </c>
      <c r="U24" s="5">
        <v>5</v>
      </c>
      <c r="V24" s="5">
        <f t="shared" si="6"/>
        <v>0</v>
      </c>
      <c r="W24" s="5">
        <v>2</v>
      </c>
      <c r="X24" s="5">
        <v>2</v>
      </c>
      <c r="Y24" s="5">
        <f t="shared" si="7"/>
        <v>0</v>
      </c>
      <c r="Z24" s="5">
        <v>4</v>
      </c>
      <c r="AA24" s="5">
        <v>4</v>
      </c>
      <c r="AB24" s="5">
        <f t="shared" si="8"/>
        <v>0</v>
      </c>
      <c r="AC24" s="5">
        <f t="shared" si="15"/>
        <v>63</v>
      </c>
      <c r="AD24" s="5">
        <f t="shared" si="15"/>
        <v>61</v>
      </c>
      <c r="AE24" s="6">
        <f t="shared" si="11"/>
        <v>2</v>
      </c>
      <c r="AG24"/>
    </row>
    <row r="25" spans="1:33" ht="27.75" customHeight="1">
      <c r="A25" s="30" t="s">
        <v>17</v>
      </c>
      <c r="B25" s="21">
        <v>2</v>
      </c>
      <c r="C25" s="21">
        <v>3</v>
      </c>
      <c r="D25" s="5">
        <f t="shared" si="13"/>
        <v>-1</v>
      </c>
      <c r="E25" s="5">
        <v>17</v>
      </c>
      <c r="F25" s="5">
        <v>16</v>
      </c>
      <c r="G25" s="7">
        <f t="shared" si="1"/>
        <v>1</v>
      </c>
      <c r="H25" s="5">
        <v>6</v>
      </c>
      <c r="I25" s="5">
        <v>6</v>
      </c>
      <c r="J25" s="5">
        <f t="shared" si="2"/>
        <v>0</v>
      </c>
      <c r="K25" s="5">
        <v>8</v>
      </c>
      <c r="L25" s="5">
        <v>8</v>
      </c>
      <c r="M25" s="5">
        <f t="shared" si="3"/>
        <v>0</v>
      </c>
      <c r="N25" s="5">
        <v>4</v>
      </c>
      <c r="O25" s="5">
        <v>5</v>
      </c>
      <c r="P25" s="5">
        <f t="shared" si="4"/>
        <v>-1</v>
      </c>
      <c r="Q25" s="5">
        <v>0</v>
      </c>
      <c r="R25" s="5">
        <v>0</v>
      </c>
      <c r="S25" s="5">
        <f t="shared" si="14"/>
        <v>0</v>
      </c>
      <c r="T25" s="5">
        <v>6</v>
      </c>
      <c r="U25" s="5">
        <v>6</v>
      </c>
      <c r="V25" s="5">
        <f t="shared" si="6"/>
        <v>0</v>
      </c>
      <c r="W25" s="5">
        <v>1</v>
      </c>
      <c r="X25" s="5">
        <v>1</v>
      </c>
      <c r="Y25" s="5">
        <f t="shared" si="7"/>
        <v>0</v>
      </c>
      <c r="Z25" s="5">
        <v>6</v>
      </c>
      <c r="AA25" s="5">
        <v>6</v>
      </c>
      <c r="AB25" s="5">
        <f t="shared" si="8"/>
        <v>0</v>
      </c>
      <c r="AC25" s="5">
        <f t="shared" si="15"/>
        <v>50</v>
      </c>
      <c r="AD25" s="5">
        <f t="shared" si="15"/>
        <v>51</v>
      </c>
      <c r="AE25" s="6">
        <f t="shared" si="11"/>
        <v>-1</v>
      </c>
      <c r="AG25"/>
    </row>
    <row r="26" spans="1:33" ht="27.75" customHeight="1">
      <c r="A26" s="30" t="s">
        <v>18</v>
      </c>
      <c r="B26" s="21">
        <v>2</v>
      </c>
      <c r="C26" s="21">
        <v>2</v>
      </c>
      <c r="D26" s="5">
        <f t="shared" si="13"/>
        <v>0</v>
      </c>
      <c r="E26" s="5">
        <v>22</v>
      </c>
      <c r="F26" s="5">
        <v>22</v>
      </c>
      <c r="G26" s="7">
        <f t="shared" si="1"/>
        <v>0</v>
      </c>
      <c r="H26" s="5">
        <v>7</v>
      </c>
      <c r="I26" s="5">
        <v>7</v>
      </c>
      <c r="J26" s="5">
        <f t="shared" si="2"/>
        <v>0</v>
      </c>
      <c r="K26" s="5">
        <v>7</v>
      </c>
      <c r="L26" s="5">
        <v>7</v>
      </c>
      <c r="M26" s="5">
        <f t="shared" si="3"/>
        <v>0</v>
      </c>
      <c r="N26" s="5">
        <v>9</v>
      </c>
      <c r="O26" s="5">
        <v>9</v>
      </c>
      <c r="P26" s="5">
        <f t="shared" si="4"/>
        <v>0</v>
      </c>
      <c r="Q26" s="5">
        <v>0</v>
      </c>
      <c r="R26" s="5">
        <v>0</v>
      </c>
      <c r="S26" s="5">
        <f t="shared" si="14"/>
        <v>0</v>
      </c>
      <c r="T26" s="5">
        <v>7</v>
      </c>
      <c r="U26" s="5">
        <v>7</v>
      </c>
      <c r="V26" s="5">
        <f t="shared" si="6"/>
        <v>0</v>
      </c>
      <c r="W26" s="5">
        <v>1</v>
      </c>
      <c r="X26" s="5">
        <v>1</v>
      </c>
      <c r="Y26" s="5">
        <f t="shared" si="7"/>
        <v>0</v>
      </c>
      <c r="Z26" s="5">
        <v>12</v>
      </c>
      <c r="AA26" s="5">
        <v>12</v>
      </c>
      <c r="AB26" s="5">
        <f t="shared" si="8"/>
        <v>0</v>
      </c>
      <c r="AC26" s="5">
        <f t="shared" si="15"/>
        <v>67</v>
      </c>
      <c r="AD26" s="5">
        <f t="shared" si="15"/>
        <v>67</v>
      </c>
      <c r="AE26" s="6">
        <f>AC26-AD26</f>
        <v>0</v>
      </c>
      <c r="AG26"/>
    </row>
    <row r="27" spans="1:33" ht="27.75" customHeight="1">
      <c r="A27" s="30" t="s">
        <v>38</v>
      </c>
      <c r="B27" s="21">
        <v>2</v>
      </c>
      <c r="C27" s="21">
        <v>2</v>
      </c>
      <c r="D27" s="5">
        <f t="shared" si="13"/>
        <v>0</v>
      </c>
      <c r="E27" s="5">
        <v>22</v>
      </c>
      <c r="F27" s="5">
        <v>21</v>
      </c>
      <c r="G27" s="7">
        <f t="shared" si="1"/>
        <v>1</v>
      </c>
      <c r="H27" s="5">
        <v>8</v>
      </c>
      <c r="I27" s="5">
        <v>8</v>
      </c>
      <c r="J27" s="5">
        <f t="shared" si="2"/>
        <v>0</v>
      </c>
      <c r="K27" s="5">
        <v>27</v>
      </c>
      <c r="L27" s="5">
        <v>25</v>
      </c>
      <c r="M27" s="5">
        <f t="shared" si="3"/>
        <v>2</v>
      </c>
      <c r="N27" s="5">
        <v>6</v>
      </c>
      <c r="O27" s="5">
        <v>6</v>
      </c>
      <c r="P27" s="5">
        <f t="shared" si="4"/>
        <v>0</v>
      </c>
      <c r="Q27" s="5">
        <v>0</v>
      </c>
      <c r="R27" s="5">
        <v>0</v>
      </c>
      <c r="S27" s="5">
        <f t="shared" si="14"/>
        <v>0</v>
      </c>
      <c r="T27" s="5">
        <v>21</v>
      </c>
      <c r="U27" s="5">
        <v>19</v>
      </c>
      <c r="V27" s="5">
        <f t="shared" si="6"/>
        <v>2</v>
      </c>
      <c r="W27" s="5">
        <v>1</v>
      </c>
      <c r="X27" s="5">
        <v>2</v>
      </c>
      <c r="Y27" s="5">
        <f t="shared" si="7"/>
        <v>-1</v>
      </c>
      <c r="Z27" s="5">
        <v>9</v>
      </c>
      <c r="AA27" s="5">
        <v>9</v>
      </c>
      <c r="AB27" s="5">
        <f t="shared" si="8"/>
        <v>0</v>
      </c>
      <c r="AC27" s="5">
        <f t="shared" si="15"/>
        <v>96</v>
      </c>
      <c r="AD27" s="5">
        <f t="shared" si="15"/>
        <v>92</v>
      </c>
      <c r="AE27" s="6">
        <f aca="true" t="shared" si="16" ref="AE27:AE36">AC27-AD27</f>
        <v>4</v>
      </c>
      <c r="AG27"/>
    </row>
    <row r="28" spans="1:33" ht="27.75" customHeight="1">
      <c r="A28" s="30" t="s">
        <v>44</v>
      </c>
      <c r="B28" s="21">
        <v>3</v>
      </c>
      <c r="C28" s="21">
        <v>3</v>
      </c>
      <c r="D28" s="5">
        <f t="shared" si="13"/>
        <v>0</v>
      </c>
      <c r="E28" s="5">
        <v>30</v>
      </c>
      <c r="F28" s="5">
        <v>33</v>
      </c>
      <c r="G28" s="7">
        <f t="shared" si="1"/>
        <v>-3</v>
      </c>
      <c r="H28" s="5">
        <v>7</v>
      </c>
      <c r="I28" s="5">
        <v>7</v>
      </c>
      <c r="J28" s="5">
        <f t="shared" si="2"/>
        <v>0</v>
      </c>
      <c r="K28" s="5">
        <v>37</v>
      </c>
      <c r="L28" s="5">
        <v>38</v>
      </c>
      <c r="M28" s="5">
        <f t="shared" si="3"/>
        <v>-1</v>
      </c>
      <c r="N28" s="5">
        <v>16</v>
      </c>
      <c r="O28" s="5">
        <v>16</v>
      </c>
      <c r="P28" s="5">
        <f t="shared" si="4"/>
        <v>0</v>
      </c>
      <c r="Q28" s="5">
        <v>0</v>
      </c>
      <c r="R28" s="5">
        <v>0</v>
      </c>
      <c r="S28" s="5">
        <f t="shared" si="14"/>
        <v>0</v>
      </c>
      <c r="T28" s="5">
        <v>29</v>
      </c>
      <c r="U28" s="5">
        <v>28</v>
      </c>
      <c r="V28" s="5">
        <f t="shared" si="6"/>
        <v>1</v>
      </c>
      <c r="W28" s="5">
        <v>4</v>
      </c>
      <c r="X28" s="5">
        <v>4</v>
      </c>
      <c r="Y28" s="5">
        <f t="shared" si="7"/>
        <v>0</v>
      </c>
      <c r="Z28" s="5">
        <v>13</v>
      </c>
      <c r="AA28" s="5">
        <v>14</v>
      </c>
      <c r="AB28" s="5">
        <f t="shared" si="8"/>
        <v>-1</v>
      </c>
      <c r="AC28" s="5">
        <f t="shared" si="15"/>
        <v>139</v>
      </c>
      <c r="AD28" s="5">
        <f t="shared" si="15"/>
        <v>143</v>
      </c>
      <c r="AE28" s="6">
        <f>AC28-AD28</f>
        <v>-4</v>
      </c>
      <c r="AG28"/>
    </row>
    <row r="29" spans="1:33" ht="27.75" customHeight="1">
      <c r="A29" s="30" t="s">
        <v>19</v>
      </c>
      <c r="B29" s="21">
        <v>3</v>
      </c>
      <c r="C29" s="21">
        <v>3</v>
      </c>
      <c r="D29" s="5">
        <f t="shared" si="13"/>
        <v>0</v>
      </c>
      <c r="E29" s="5">
        <v>51</v>
      </c>
      <c r="F29" s="5">
        <v>53</v>
      </c>
      <c r="G29" s="7">
        <f t="shared" si="1"/>
        <v>-2</v>
      </c>
      <c r="H29" s="5">
        <v>12</v>
      </c>
      <c r="I29" s="5">
        <v>12</v>
      </c>
      <c r="J29" s="5">
        <f t="shared" si="2"/>
        <v>0</v>
      </c>
      <c r="K29" s="5">
        <v>58</v>
      </c>
      <c r="L29" s="5">
        <v>56</v>
      </c>
      <c r="M29" s="5">
        <f t="shared" si="3"/>
        <v>2</v>
      </c>
      <c r="N29" s="5">
        <v>25</v>
      </c>
      <c r="O29" s="5">
        <v>25</v>
      </c>
      <c r="P29" s="5">
        <f t="shared" si="4"/>
        <v>0</v>
      </c>
      <c r="Q29" s="5">
        <v>2</v>
      </c>
      <c r="R29" s="5">
        <v>2</v>
      </c>
      <c r="S29" s="5">
        <f t="shared" si="14"/>
        <v>0</v>
      </c>
      <c r="T29" s="5">
        <v>20</v>
      </c>
      <c r="U29" s="5">
        <v>20</v>
      </c>
      <c r="V29" s="5">
        <f t="shared" si="6"/>
        <v>0</v>
      </c>
      <c r="W29" s="5">
        <v>7</v>
      </c>
      <c r="X29" s="5">
        <v>7</v>
      </c>
      <c r="Y29" s="5">
        <f t="shared" si="7"/>
        <v>0</v>
      </c>
      <c r="Z29" s="5">
        <v>17</v>
      </c>
      <c r="AA29" s="5">
        <v>19</v>
      </c>
      <c r="AB29" s="5">
        <f t="shared" si="8"/>
        <v>-2</v>
      </c>
      <c r="AC29" s="5">
        <f t="shared" si="15"/>
        <v>195</v>
      </c>
      <c r="AD29" s="5">
        <f t="shared" si="15"/>
        <v>197</v>
      </c>
      <c r="AE29" s="6">
        <f t="shared" si="16"/>
        <v>-2</v>
      </c>
      <c r="AG29"/>
    </row>
    <row r="30" spans="1:33" ht="27.75" customHeight="1">
      <c r="A30" s="30" t="s">
        <v>20</v>
      </c>
      <c r="B30" s="21">
        <v>2</v>
      </c>
      <c r="C30" s="21">
        <v>2</v>
      </c>
      <c r="D30" s="5">
        <f t="shared" si="13"/>
        <v>0</v>
      </c>
      <c r="E30" s="5">
        <v>25</v>
      </c>
      <c r="F30" s="5">
        <v>23</v>
      </c>
      <c r="G30" s="7">
        <f t="shared" si="1"/>
        <v>2</v>
      </c>
      <c r="H30" s="5">
        <v>9</v>
      </c>
      <c r="I30" s="5">
        <v>10</v>
      </c>
      <c r="J30" s="5">
        <f t="shared" si="2"/>
        <v>-1</v>
      </c>
      <c r="K30" s="5">
        <v>32</v>
      </c>
      <c r="L30" s="5">
        <v>31</v>
      </c>
      <c r="M30" s="5">
        <f t="shared" si="3"/>
        <v>1</v>
      </c>
      <c r="N30" s="5">
        <v>8</v>
      </c>
      <c r="O30" s="5">
        <v>8</v>
      </c>
      <c r="P30" s="5">
        <f t="shared" si="4"/>
        <v>0</v>
      </c>
      <c r="Q30" s="5">
        <v>0</v>
      </c>
      <c r="R30" s="5">
        <v>0</v>
      </c>
      <c r="S30" s="5">
        <f t="shared" si="14"/>
        <v>0</v>
      </c>
      <c r="T30" s="5">
        <v>4</v>
      </c>
      <c r="U30" s="5">
        <v>7</v>
      </c>
      <c r="V30" s="5">
        <f t="shared" si="6"/>
        <v>-3</v>
      </c>
      <c r="W30" s="5">
        <v>1</v>
      </c>
      <c r="X30" s="5">
        <v>1</v>
      </c>
      <c r="Y30" s="5">
        <f t="shared" si="7"/>
        <v>0</v>
      </c>
      <c r="Z30" s="5">
        <v>8</v>
      </c>
      <c r="AA30" s="5">
        <v>9</v>
      </c>
      <c r="AB30" s="5">
        <f t="shared" si="8"/>
        <v>-1</v>
      </c>
      <c r="AC30" s="5">
        <f t="shared" si="15"/>
        <v>89</v>
      </c>
      <c r="AD30" s="5">
        <f t="shared" si="15"/>
        <v>91</v>
      </c>
      <c r="AE30" s="6">
        <f t="shared" si="16"/>
        <v>-2</v>
      </c>
      <c r="AG30"/>
    </row>
    <row r="31" spans="1:33" ht="27.75" customHeight="1">
      <c r="A31" s="30" t="s">
        <v>21</v>
      </c>
      <c r="B31" s="21">
        <v>2</v>
      </c>
      <c r="C31" s="21">
        <v>2</v>
      </c>
      <c r="D31" s="5">
        <f t="shared" si="13"/>
        <v>0</v>
      </c>
      <c r="E31" s="5">
        <v>24</v>
      </c>
      <c r="F31" s="5">
        <v>27</v>
      </c>
      <c r="G31" s="7">
        <f t="shared" si="1"/>
        <v>-3</v>
      </c>
      <c r="H31" s="5">
        <v>4</v>
      </c>
      <c r="I31" s="5">
        <v>4</v>
      </c>
      <c r="J31" s="5">
        <f t="shared" si="2"/>
        <v>0</v>
      </c>
      <c r="K31" s="5">
        <v>17</v>
      </c>
      <c r="L31" s="5">
        <v>17</v>
      </c>
      <c r="M31" s="5">
        <f t="shared" si="3"/>
        <v>0</v>
      </c>
      <c r="N31" s="5">
        <v>10</v>
      </c>
      <c r="O31" s="5">
        <v>9</v>
      </c>
      <c r="P31" s="5">
        <f t="shared" si="4"/>
        <v>1</v>
      </c>
      <c r="Q31" s="5">
        <v>0</v>
      </c>
      <c r="R31" s="5">
        <v>0</v>
      </c>
      <c r="S31" s="5">
        <f t="shared" si="14"/>
        <v>0</v>
      </c>
      <c r="T31" s="5">
        <v>5</v>
      </c>
      <c r="U31" s="5">
        <v>5</v>
      </c>
      <c r="V31" s="5">
        <f t="shared" si="6"/>
        <v>0</v>
      </c>
      <c r="W31" s="5">
        <v>1</v>
      </c>
      <c r="X31" s="5">
        <v>1</v>
      </c>
      <c r="Y31" s="5">
        <f t="shared" si="7"/>
        <v>0</v>
      </c>
      <c r="Z31" s="5">
        <v>4</v>
      </c>
      <c r="AA31" s="5">
        <v>2</v>
      </c>
      <c r="AB31" s="5">
        <f t="shared" si="8"/>
        <v>2</v>
      </c>
      <c r="AC31" s="5">
        <f t="shared" si="15"/>
        <v>67</v>
      </c>
      <c r="AD31" s="5">
        <f t="shared" si="15"/>
        <v>67</v>
      </c>
      <c r="AE31" s="6">
        <f t="shared" si="16"/>
        <v>0</v>
      </c>
      <c r="AG31"/>
    </row>
    <row r="32" spans="1:34" s="1" customFormat="1" ht="27.75" customHeight="1">
      <c r="A32" s="29" t="s">
        <v>22</v>
      </c>
      <c r="B32" s="21">
        <v>3</v>
      </c>
      <c r="C32" s="21">
        <v>3</v>
      </c>
      <c r="D32" s="5">
        <f t="shared" si="13"/>
        <v>0</v>
      </c>
      <c r="E32" s="5">
        <v>32</v>
      </c>
      <c r="F32" s="5">
        <v>35</v>
      </c>
      <c r="G32" s="7">
        <f t="shared" si="1"/>
        <v>-3</v>
      </c>
      <c r="H32" s="5">
        <v>16</v>
      </c>
      <c r="I32" s="5">
        <v>16</v>
      </c>
      <c r="J32" s="5">
        <f t="shared" si="2"/>
        <v>0</v>
      </c>
      <c r="K32" s="5">
        <v>42</v>
      </c>
      <c r="L32" s="5">
        <v>41</v>
      </c>
      <c r="M32" s="5">
        <f t="shared" si="3"/>
        <v>1</v>
      </c>
      <c r="N32" s="5">
        <v>13</v>
      </c>
      <c r="O32" s="5">
        <v>13</v>
      </c>
      <c r="P32" s="5">
        <f t="shared" si="4"/>
        <v>0</v>
      </c>
      <c r="Q32" s="5">
        <v>0</v>
      </c>
      <c r="R32" s="5">
        <v>0</v>
      </c>
      <c r="S32" s="5">
        <f t="shared" si="14"/>
        <v>0</v>
      </c>
      <c r="T32" s="5">
        <v>7</v>
      </c>
      <c r="U32" s="5">
        <v>7</v>
      </c>
      <c r="V32" s="5">
        <f t="shared" si="6"/>
        <v>0</v>
      </c>
      <c r="W32" s="5">
        <v>7</v>
      </c>
      <c r="X32" s="5">
        <v>6</v>
      </c>
      <c r="Y32" s="5">
        <f t="shared" si="7"/>
        <v>1</v>
      </c>
      <c r="Z32" s="5">
        <v>13</v>
      </c>
      <c r="AA32" s="5">
        <v>13</v>
      </c>
      <c r="AB32" s="5">
        <f t="shared" si="8"/>
        <v>0</v>
      </c>
      <c r="AC32" s="5">
        <f t="shared" si="15"/>
        <v>133</v>
      </c>
      <c r="AD32" s="5">
        <f t="shared" si="15"/>
        <v>134</v>
      </c>
      <c r="AE32" s="6">
        <f t="shared" si="16"/>
        <v>-1</v>
      </c>
      <c r="AG32"/>
      <c r="AH32" s="2"/>
    </row>
    <row r="33" spans="1:34" ht="27.75" customHeight="1">
      <c r="A33" s="30" t="s">
        <v>23</v>
      </c>
      <c r="B33" s="21">
        <v>2</v>
      </c>
      <c r="C33" s="21">
        <v>2</v>
      </c>
      <c r="D33" s="5">
        <f t="shared" si="13"/>
        <v>0</v>
      </c>
      <c r="E33" s="5">
        <v>14</v>
      </c>
      <c r="F33" s="5">
        <v>13</v>
      </c>
      <c r="G33" s="7">
        <f t="shared" si="1"/>
        <v>1</v>
      </c>
      <c r="H33" s="5">
        <v>3</v>
      </c>
      <c r="I33" s="5">
        <v>3</v>
      </c>
      <c r="J33" s="5">
        <f t="shared" si="2"/>
        <v>0</v>
      </c>
      <c r="K33" s="5">
        <v>8</v>
      </c>
      <c r="L33" s="5">
        <v>8</v>
      </c>
      <c r="M33" s="5">
        <f t="shared" si="3"/>
        <v>0</v>
      </c>
      <c r="N33" s="5">
        <v>4</v>
      </c>
      <c r="O33" s="5">
        <v>5</v>
      </c>
      <c r="P33" s="5">
        <f t="shared" si="4"/>
        <v>-1</v>
      </c>
      <c r="Q33" s="5">
        <v>0</v>
      </c>
      <c r="R33" s="5">
        <v>0</v>
      </c>
      <c r="S33" s="5">
        <f t="shared" si="14"/>
        <v>0</v>
      </c>
      <c r="T33" s="5">
        <v>2</v>
      </c>
      <c r="U33" s="5">
        <v>2</v>
      </c>
      <c r="V33" s="5">
        <f t="shared" si="6"/>
        <v>0</v>
      </c>
      <c r="W33" s="5">
        <v>3</v>
      </c>
      <c r="X33" s="5">
        <v>3</v>
      </c>
      <c r="Y33" s="5">
        <f t="shared" si="7"/>
        <v>0</v>
      </c>
      <c r="Z33" s="5">
        <v>4</v>
      </c>
      <c r="AA33" s="5">
        <v>5</v>
      </c>
      <c r="AB33" s="5">
        <f t="shared" si="8"/>
        <v>-1</v>
      </c>
      <c r="AC33" s="5">
        <f t="shared" si="15"/>
        <v>40</v>
      </c>
      <c r="AD33" s="5">
        <f t="shared" si="15"/>
        <v>41</v>
      </c>
      <c r="AE33" s="6">
        <f t="shared" si="16"/>
        <v>-1</v>
      </c>
      <c r="AG33"/>
      <c r="AH33" s="1"/>
    </row>
    <row r="34" spans="1:33" ht="27.75" customHeight="1">
      <c r="A34" s="30" t="s">
        <v>24</v>
      </c>
      <c r="B34" s="21">
        <v>2</v>
      </c>
      <c r="C34" s="21">
        <v>2</v>
      </c>
      <c r="D34" s="5">
        <f t="shared" si="13"/>
        <v>0</v>
      </c>
      <c r="E34" s="5">
        <v>16</v>
      </c>
      <c r="F34" s="5">
        <v>16</v>
      </c>
      <c r="G34" s="7">
        <f t="shared" si="1"/>
        <v>0</v>
      </c>
      <c r="H34" s="5">
        <v>2</v>
      </c>
      <c r="I34" s="5">
        <v>2</v>
      </c>
      <c r="J34" s="5">
        <f t="shared" si="2"/>
        <v>0</v>
      </c>
      <c r="K34" s="5">
        <v>7</v>
      </c>
      <c r="L34" s="5">
        <v>1</v>
      </c>
      <c r="M34" s="5">
        <f t="shared" si="3"/>
        <v>6</v>
      </c>
      <c r="N34" s="5">
        <v>8</v>
      </c>
      <c r="O34" s="5">
        <v>10</v>
      </c>
      <c r="P34" s="5">
        <f t="shared" si="4"/>
        <v>-2</v>
      </c>
      <c r="Q34" s="5">
        <v>0</v>
      </c>
      <c r="R34" s="5">
        <v>0</v>
      </c>
      <c r="S34" s="5">
        <f t="shared" si="14"/>
        <v>0</v>
      </c>
      <c r="T34" s="5">
        <v>4</v>
      </c>
      <c r="U34" s="5">
        <v>5</v>
      </c>
      <c r="V34" s="5">
        <f t="shared" si="6"/>
        <v>-1</v>
      </c>
      <c r="W34" s="5">
        <v>2</v>
      </c>
      <c r="X34" s="5">
        <v>1</v>
      </c>
      <c r="Y34" s="5">
        <f t="shared" si="7"/>
        <v>1</v>
      </c>
      <c r="Z34" s="5">
        <v>7</v>
      </c>
      <c r="AA34" s="5">
        <v>7</v>
      </c>
      <c r="AB34" s="5">
        <f t="shared" si="8"/>
        <v>0</v>
      </c>
      <c r="AC34" s="5">
        <f t="shared" si="15"/>
        <v>48</v>
      </c>
      <c r="AD34" s="5">
        <f t="shared" si="15"/>
        <v>44</v>
      </c>
      <c r="AE34" s="6">
        <f t="shared" si="16"/>
        <v>4</v>
      </c>
      <c r="AG34"/>
    </row>
    <row r="35" spans="1:33" ht="27.75" customHeight="1">
      <c r="A35" s="30" t="s">
        <v>25</v>
      </c>
      <c r="B35" s="21">
        <v>1</v>
      </c>
      <c r="C35" s="21">
        <v>1</v>
      </c>
      <c r="D35" s="5">
        <f t="shared" si="13"/>
        <v>0</v>
      </c>
      <c r="E35" s="5">
        <v>8</v>
      </c>
      <c r="F35" s="5">
        <v>8</v>
      </c>
      <c r="G35" s="7">
        <f t="shared" si="1"/>
        <v>0</v>
      </c>
      <c r="H35" s="5">
        <v>1</v>
      </c>
      <c r="I35" s="5">
        <v>1</v>
      </c>
      <c r="J35" s="5">
        <f t="shared" si="2"/>
        <v>0</v>
      </c>
      <c r="K35" s="5">
        <v>2</v>
      </c>
      <c r="L35" s="5">
        <v>1</v>
      </c>
      <c r="M35" s="5">
        <f t="shared" si="3"/>
        <v>1</v>
      </c>
      <c r="N35" s="5">
        <v>1</v>
      </c>
      <c r="O35" s="5">
        <v>1</v>
      </c>
      <c r="P35" s="5">
        <f t="shared" si="4"/>
        <v>0</v>
      </c>
      <c r="Q35" s="5">
        <v>0</v>
      </c>
      <c r="R35" s="5">
        <v>0</v>
      </c>
      <c r="S35" s="5">
        <f t="shared" si="14"/>
        <v>0</v>
      </c>
      <c r="T35" s="5">
        <v>2</v>
      </c>
      <c r="U35" s="5">
        <v>2</v>
      </c>
      <c r="V35" s="5">
        <f t="shared" si="6"/>
        <v>0</v>
      </c>
      <c r="W35" s="5">
        <v>0</v>
      </c>
      <c r="X35" s="5">
        <v>0</v>
      </c>
      <c r="Y35" s="5">
        <f t="shared" si="7"/>
        <v>0</v>
      </c>
      <c r="Z35" s="5">
        <v>2</v>
      </c>
      <c r="AA35" s="5">
        <v>2</v>
      </c>
      <c r="AB35" s="5">
        <f t="shared" si="8"/>
        <v>0</v>
      </c>
      <c r="AC35" s="5">
        <f t="shared" si="15"/>
        <v>17</v>
      </c>
      <c r="AD35" s="5">
        <f t="shared" si="15"/>
        <v>16</v>
      </c>
      <c r="AE35" s="6">
        <f>AC35-AD35</f>
        <v>1</v>
      </c>
      <c r="AG35"/>
    </row>
    <row r="36" spans="1:31" ht="27.75" customHeight="1" thickBot="1">
      <c r="A36" s="31" t="s">
        <v>39</v>
      </c>
      <c r="B36" s="22">
        <v>3</v>
      </c>
      <c r="C36" s="22">
        <v>3</v>
      </c>
      <c r="D36" s="8">
        <f t="shared" si="13"/>
        <v>0</v>
      </c>
      <c r="E36" s="8">
        <v>35</v>
      </c>
      <c r="F36" s="8">
        <v>35</v>
      </c>
      <c r="G36" s="42">
        <f t="shared" si="1"/>
        <v>0</v>
      </c>
      <c r="H36" s="8">
        <v>13</v>
      </c>
      <c r="I36" s="8">
        <v>14</v>
      </c>
      <c r="J36" s="8">
        <f t="shared" si="2"/>
        <v>-1</v>
      </c>
      <c r="K36" s="8">
        <v>36</v>
      </c>
      <c r="L36" s="8">
        <v>35</v>
      </c>
      <c r="M36" s="8">
        <f t="shared" si="3"/>
        <v>1</v>
      </c>
      <c r="N36" s="8">
        <v>17</v>
      </c>
      <c r="O36" s="8">
        <v>16</v>
      </c>
      <c r="P36" s="8">
        <f t="shared" si="4"/>
        <v>1</v>
      </c>
      <c r="Q36" s="8">
        <v>0</v>
      </c>
      <c r="R36" s="8">
        <v>0</v>
      </c>
      <c r="S36" s="8">
        <f t="shared" si="14"/>
        <v>0</v>
      </c>
      <c r="T36" s="8">
        <v>11</v>
      </c>
      <c r="U36" s="8">
        <v>12</v>
      </c>
      <c r="V36" s="8">
        <f t="shared" si="6"/>
        <v>-1</v>
      </c>
      <c r="W36" s="8">
        <v>5</v>
      </c>
      <c r="X36" s="8">
        <v>4</v>
      </c>
      <c r="Y36" s="8">
        <f t="shared" si="7"/>
        <v>1</v>
      </c>
      <c r="Z36" s="8">
        <v>17</v>
      </c>
      <c r="AA36" s="8">
        <v>16</v>
      </c>
      <c r="AB36" s="8">
        <f t="shared" si="8"/>
        <v>1</v>
      </c>
      <c r="AC36" s="8">
        <f t="shared" si="15"/>
        <v>137</v>
      </c>
      <c r="AD36" s="8">
        <f t="shared" si="15"/>
        <v>135</v>
      </c>
      <c r="AE36" s="9">
        <f t="shared" si="16"/>
        <v>2</v>
      </c>
    </row>
    <row r="37" spans="1:31" ht="27.75" customHeight="1" thickBot="1">
      <c r="A37" s="32" t="s">
        <v>27</v>
      </c>
      <c r="B37" s="23">
        <f>SUM(B16:B36)</f>
        <v>49</v>
      </c>
      <c r="C37" s="12">
        <f>SUM(C16:C36)</f>
        <v>48</v>
      </c>
      <c r="D37" s="12">
        <f t="shared" si="13"/>
        <v>1</v>
      </c>
      <c r="E37" s="12">
        <f>SUM(E16:E36)</f>
        <v>558</v>
      </c>
      <c r="F37" s="12">
        <f>SUM(F16:F36)</f>
        <v>567</v>
      </c>
      <c r="G37" s="13">
        <f aca="true" t="shared" si="17" ref="G37:AB37">SUM(G16:G36)</f>
        <v>-9</v>
      </c>
      <c r="H37" s="12">
        <f t="shared" si="17"/>
        <v>162</v>
      </c>
      <c r="I37" s="12">
        <f t="shared" si="17"/>
        <v>162</v>
      </c>
      <c r="J37" s="12">
        <f t="shared" si="17"/>
        <v>0</v>
      </c>
      <c r="K37" s="12">
        <f t="shared" si="17"/>
        <v>533</v>
      </c>
      <c r="L37" s="12">
        <f t="shared" si="17"/>
        <v>528</v>
      </c>
      <c r="M37" s="12">
        <f t="shared" si="17"/>
        <v>5</v>
      </c>
      <c r="N37" s="12">
        <f t="shared" si="17"/>
        <v>200</v>
      </c>
      <c r="O37" s="12">
        <f t="shared" si="17"/>
        <v>204</v>
      </c>
      <c r="P37" s="12">
        <f t="shared" si="17"/>
        <v>-4</v>
      </c>
      <c r="Q37" s="12">
        <f>SUM(Q16:Q36)</f>
        <v>3</v>
      </c>
      <c r="R37" s="12">
        <f>SUM(R16:R36)</f>
        <v>3</v>
      </c>
      <c r="S37" s="12">
        <f t="shared" si="17"/>
        <v>0</v>
      </c>
      <c r="T37" s="12">
        <f t="shared" si="17"/>
        <v>218</v>
      </c>
      <c r="U37" s="12">
        <f t="shared" si="17"/>
        <v>218</v>
      </c>
      <c r="V37" s="12">
        <f t="shared" si="17"/>
        <v>0</v>
      </c>
      <c r="W37" s="12">
        <f t="shared" si="17"/>
        <v>73</v>
      </c>
      <c r="X37" s="12">
        <f t="shared" si="17"/>
        <v>65</v>
      </c>
      <c r="Y37" s="12">
        <f t="shared" si="17"/>
        <v>8</v>
      </c>
      <c r="Z37" s="12">
        <f t="shared" si="17"/>
        <v>195</v>
      </c>
      <c r="AA37" s="12">
        <f t="shared" si="17"/>
        <v>198</v>
      </c>
      <c r="AB37" s="12">
        <f t="shared" si="17"/>
        <v>-3</v>
      </c>
      <c r="AC37" s="12">
        <f>SUM(AC16:AC36)</f>
        <v>1991</v>
      </c>
      <c r="AD37" s="12">
        <f>SUM(AD16:AD36)</f>
        <v>1993</v>
      </c>
      <c r="AE37" s="18">
        <f>SUM(AE16:AE36)</f>
        <v>-2</v>
      </c>
    </row>
    <row r="38" spans="1:31" ht="27.75" customHeight="1" thickBot="1">
      <c r="A38" s="33" t="s">
        <v>50</v>
      </c>
      <c r="B38" s="24">
        <f aca="true" t="shared" si="18" ref="B38:AE38">B15+B37</f>
        <v>109</v>
      </c>
      <c r="C38" s="15">
        <f t="shared" si="18"/>
        <v>108</v>
      </c>
      <c r="D38" s="15">
        <f t="shared" si="13"/>
        <v>1</v>
      </c>
      <c r="E38" s="15">
        <f t="shared" si="18"/>
        <v>1594</v>
      </c>
      <c r="F38" s="15">
        <f t="shared" si="18"/>
        <v>1704</v>
      </c>
      <c r="G38" s="16">
        <f t="shared" si="18"/>
        <v>-110</v>
      </c>
      <c r="H38" s="15">
        <f t="shared" si="18"/>
        <v>469</v>
      </c>
      <c r="I38" s="15">
        <f t="shared" si="18"/>
        <v>476</v>
      </c>
      <c r="J38" s="16">
        <f t="shared" si="18"/>
        <v>-7</v>
      </c>
      <c r="K38" s="15">
        <f t="shared" si="18"/>
        <v>1765</v>
      </c>
      <c r="L38" s="15">
        <f t="shared" si="18"/>
        <v>1749</v>
      </c>
      <c r="M38" s="15">
        <f t="shared" si="18"/>
        <v>16</v>
      </c>
      <c r="N38" s="15">
        <f t="shared" si="18"/>
        <v>891</v>
      </c>
      <c r="O38" s="15">
        <f t="shared" si="18"/>
        <v>906</v>
      </c>
      <c r="P38" s="15">
        <f t="shared" si="18"/>
        <v>-15</v>
      </c>
      <c r="Q38" s="15">
        <f>Q15+Q37</f>
        <v>7</v>
      </c>
      <c r="R38" s="15">
        <f>R15+R37</f>
        <v>7</v>
      </c>
      <c r="S38" s="15">
        <f t="shared" si="18"/>
        <v>0</v>
      </c>
      <c r="T38" s="15">
        <f t="shared" si="18"/>
        <v>446</v>
      </c>
      <c r="U38" s="15">
        <f t="shared" si="18"/>
        <v>444</v>
      </c>
      <c r="V38" s="16">
        <f t="shared" si="18"/>
        <v>2</v>
      </c>
      <c r="W38" s="15">
        <f t="shared" si="18"/>
        <v>229</v>
      </c>
      <c r="X38" s="15">
        <f t="shared" si="18"/>
        <v>209</v>
      </c>
      <c r="Y38" s="15">
        <f t="shared" si="18"/>
        <v>20</v>
      </c>
      <c r="Z38" s="15">
        <f t="shared" si="18"/>
        <v>725</v>
      </c>
      <c r="AA38" s="15">
        <f t="shared" si="18"/>
        <v>702</v>
      </c>
      <c r="AB38" s="15">
        <f t="shared" si="18"/>
        <v>23</v>
      </c>
      <c r="AC38" s="15">
        <f t="shared" si="18"/>
        <v>6235</v>
      </c>
      <c r="AD38" s="15">
        <f t="shared" si="18"/>
        <v>6305</v>
      </c>
      <c r="AE38" s="17">
        <f t="shared" si="18"/>
        <v>-70</v>
      </c>
    </row>
    <row r="40" spans="1:256" ht="24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mergeCells count="42">
    <mergeCell ref="Z4:Z5"/>
    <mergeCell ref="AE4:AE5"/>
    <mergeCell ref="AA4:AA5"/>
    <mergeCell ref="AB4:AB5"/>
    <mergeCell ref="AC4:AC5"/>
    <mergeCell ref="AD4:AD5"/>
    <mergeCell ref="V4:V5"/>
    <mergeCell ref="W4:W5"/>
    <mergeCell ref="X4:X5"/>
    <mergeCell ref="Y4:Y5"/>
    <mergeCell ref="R4:R5"/>
    <mergeCell ref="S4:S5"/>
    <mergeCell ref="T4:T5"/>
    <mergeCell ref="U4:U5"/>
    <mergeCell ref="N4:N5"/>
    <mergeCell ref="O4:O5"/>
    <mergeCell ref="P4:P5"/>
    <mergeCell ref="Q4:Q5"/>
    <mergeCell ref="J4:J5"/>
    <mergeCell ref="K4:K5"/>
    <mergeCell ref="L4:L5"/>
    <mergeCell ref="M4:M5"/>
    <mergeCell ref="K3:M3"/>
    <mergeCell ref="B2:AE2"/>
    <mergeCell ref="B4:B5"/>
    <mergeCell ref="C4:C5"/>
    <mergeCell ref="D4:D5"/>
    <mergeCell ref="E4:E5"/>
    <mergeCell ref="F4:F5"/>
    <mergeCell ref="G4:G5"/>
    <mergeCell ref="H4:H5"/>
    <mergeCell ref="I4:I5"/>
    <mergeCell ref="AC3:AE3"/>
    <mergeCell ref="A2:A5"/>
    <mergeCell ref="Z3:AB3"/>
    <mergeCell ref="N3:P3"/>
    <mergeCell ref="Q3:S3"/>
    <mergeCell ref="T3:V3"/>
    <mergeCell ref="W3:Y3"/>
    <mergeCell ref="B3:D3"/>
    <mergeCell ref="E3:G3"/>
    <mergeCell ref="H3:J3"/>
  </mergeCells>
  <printOptions horizontalCentered="1"/>
  <pageMargins left="0.7480314960629921" right="0.3937007874015748" top="0.6299212598425197" bottom="0.4724409448818898" header="0.5118110236220472" footer="0.66929133858267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和歌山県</cp:lastModifiedBy>
  <cp:lastPrinted>2017-03-21T05:23:35Z</cp:lastPrinted>
  <dcterms:created xsi:type="dcterms:W3CDTF">1999-11-18T02:45:51Z</dcterms:created>
  <dcterms:modified xsi:type="dcterms:W3CDTF">2017-03-21T05:24:00Z</dcterms:modified>
  <cp:category/>
  <cp:version/>
  <cp:contentType/>
  <cp:contentStatus/>
</cp:coreProperties>
</file>